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492" activeTab="0"/>
  </bookViews>
  <sheets>
    <sheet name="RISUL EUROP" sheetId="1" r:id="rId1"/>
  </sheets>
  <definedNames/>
  <calcPr fullCalcOnLoad="1"/>
</workbook>
</file>

<file path=xl/sharedStrings.xml><?xml version="1.0" encoding="utf-8"?>
<sst xmlns="http://schemas.openxmlformats.org/spreadsheetml/2006/main" count="386" uniqueCount="215">
  <si>
    <t>maschi</t>
  </si>
  <si>
    <t>femmine</t>
  </si>
  <si>
    <t>totale</t>
  </si>
  <si>
    <t>VOTANTI</t>
  </si>
  <si>
    <t>VOTI VALIDI</t>
  </si>
  <si>
    <t>SEZIONE</t>
  </si>
  <si>
    <t>NULLE</t>
  </si>
  <si>
    <t>TOTALE</t>
  </si>
  <si>
    <t>TOTALI</t>
  </si>
  <si>
    <t>%</t>
  </si>
  <si>
    <t xml:space="preserve">BIANCHE </t>
  </si>
  <si>
    <t>SCH</t>
  </si>
  <si>
    <t>EDE</t>
  </si>
  <si>
    <t>VOTI</t>
  </si>
  <si>
    <t>NULLI</t>
  </si>
  <si>
    <t>CONTESTATI NON ASSEGNATI</t>
  </si>
  <si>
    <t>SEGUE &gt;&gt;&gt;</t>
  </si>
  <si>
    <t>LISTE</t>
  </si>
  <si>
    <t>VOTI DI PREFERENZA AI CANDIDATI</t>
  </si>
  <si>
    <t>SEZIONE 1</t>
  </si>
  <si>
    <t>SEZIONE 2</t>
  </si>
  <si>
    <t>SEZIONE 3</t>
  </si>
  <si>
    <t>SEZIONE 4</t>
  </si>
  <si>
    <t>SEZIONE 5</t>
  </si>
  <si>
    <t>SEZIONE 6</t>
  </si>
  <si>
    <t>SEZIONE 7</t>
  </si>
  <si>
    <t>SEZIONE 8</t>
  </si>
  <si>
    <t>SEZIONE 9</t>
  </si>
  <si>
    <t>CASINI CARLO</t>
  </si>
  <si>
    <t xml:space="preserve">segue sotto </t>
  </si>
  <si>
    <t>V</t>
  </si>
  <si>
    <t>totale votanti</t>
  </si>
  <si>
    <t>BATTILOCCHIO ALESSANDRO</t>
  </si>
  <si>
    <t>ANGELILLI ROBERTA</t>
  </si>
  <si>
    <t>ANTONIOZZI ALFREDO</t>
  </si>
  <si>
    <t>BARTOLOZZI PAOLO</t>
  </si>
  <si>
    <t>PALLONE ALFREDO</t>
  </si>
  <si>
    <t>SCURRIA MARCO</t>
  </si>
  <si>
    <t>AMATO FABIO</t>
  </si>
  <si>
    <t>RAIMONDI ANTONIO</t>
  </si>
  <si>
    <t>CIOCCHETTI LUCIANO</t>
  </si>
  <si>
    <t>SASSOLI DAVID MARIA</t>
  </si>
  <si>
    <t>DOMENICI LEONARDO</t>
  </si>
  <si>
    <t>COSTA SILVIA</t>
  </si>
  <si>
    <t>DE ANGELIS FRANCESCO</t>
  </si>
  <si>
    <t>GUALTIERI ROBERTO</t>
  </si>
  <si>
    <t>BORGHEZIO MARIO</t>
  </si>
  <si>
    <t>MORGANTI CLAUDIO</t>
  </si>
  <si>
    <t>BRUTTI PAOLO</t>
  </si>
  <si>
    <t>NUMERO ELETTORI</t>
  </si>
  <si>
    <r>
      <t xml:space="preserve">N. 2 </t>
    </r>
    <r>
      <rPr>
        <sz val="10"/>
        <rFont val="Arial"/>
        <family val="2"/>
      </rPr>
      <t>FORZA ITALIA</t>
    </r>
  </si>
  <si>
    <r>
      <t xml:space="preserve">N. 3 </t>
    </r>
    <r>
      <rPr>
        <sz val="8"/>
        <rFont val="Arial"/>
        <family val="2"/>
      </rPr>
      <t>FRATELLI D'ITALIA - ALLEANZA NAZIONALE</t>
    </r>
  </si>
  <si>
    <r>
      <t xml:space="preserve">N. 4    </t>
    </r>
    <r>
      <rPr>
        <sz val="8"/>
        <rFont val="Arial"/>
        <family val="2"/>
      </rPr>
      <t xml:space="preserve">IO CAMBIO - MAIAE </t>
    </r>
  </si>
  <si>
    <r>
      <t xml:space="preserve">N. 1 </t>
    </r>
    <r>
      <rPr>
        <sz val="8"/>
        <rFont val="Arial"/>
        <family val="2"/>
      </rPr>
      <t>FEDERAZIONE DEI VERDI - GREEN ITALIA</t>
    </r>
  </si>
  <si>
    <r>
      <t xml:space="preserve">N. 5 </t>
    </r>
    <r>
      <rPr>
        <sz val="10"/>
        <rFont val="Arial"/>
        <family val="2"/>
      </rPr>
      <t xml:space="preserve">NUOVO CENTRO DESTRA - UDC </t>
    </r>
  </si>
  <si>
    <r>
      <t xml:space="preserve">N. 6 </t>
    </r>
    <r>
      <rPr>
        <sz val="10"/>
        <rFont val="Arial"/>
        <family val="2"/>
      </rPr>
      <t>LEGA NORD - BASTA €URO</t>
    </r>
  </si>
  <si>
    <r>
      <t xml:space="preserve">N. 7 </t>
    </r>
    <r>
      <rPr>
        <sz val="7"/>
        <rFont val="Arial"/>
        <family val="2"/>
      </rPr>
      <t xml:space="preserve">L'ALTRA EUROPA CON TSIPRAS </t>
    </r>
  </si>
  <si>
    <r>
      <t xml:space="preserve">N. 8 </t>
    </r>
    <r>
      <rPr>
        <sz val="7"/>
        <rFont val="Arial"/>
        <family val="2"/>
      </rPr>
      <t>SCELTA EUROPEA CON GUY VERHOFSTADT</t>
    </r>
  </si>
  <si>
    <r>
      <t xml:space="preserve">N. 9 </t>
    </r>
    <r>
      <rPr>
        <sz val="8"/>
        <rFont val="Arial"/>
        <family val="2"/>
      </rPr>
      <t>MOVIMENTO 5 STELLE BEPPEGRILLO.IT</t>
    </r>
  </si>
  <si>
    <r>
      <t xml:space="preserve">N. 10 </t>
    </r>
    <r>
      <rPr>
        <sz val="8"/>
        <rFont val="Arial"/>
        <family val="2"/>
      </rPr>
      <t>ITALIA DEI VALORI</t>
    </r>
  </si>
  <si>
    <r>
      <t xml:space="preserve">N. 11 </t>
    </r>
    <r>
      <rPr>
        <sz val="10"/>
        <rFont val="Arial"/>
        <family val="2"/>
      </rPr>
      <t>PARTITO DEMOCRATICO</t>
    </r>
  </si>
  <si>
    <t>RISULTATI EUROPEE LISTE 2014</t>
  </si>
  <si>
    <t>LISTA N° 1 FEDERAZIONE DEI VERDI - GREEN ITALIA</t>
  </si>
  <si>
    <t>SEZIONE 10</t>
  </si>
  <si>
    <t>SEZIONE 11</t>
  </si>
  <si>
    <t>SEZIONE 12</t>
  </si>
  <si>
    <t>SEZIONE 13</t>
  </si>
  <si>
    <t>LISTA N° 2 FORZA ITALIA</t>
  </si>
  <si>
    <t>LISTA N° 3 FRATELLI D'ITALIA - ALLEANZA NAZIONALE</t>
  </si>
  <si>
    <t xml:space="preserve">LISTA N° 4 IO CAMBIO - MAIAE </t>
  </si>
  <si>
    <t>LISTA N° 5  NUOVO CENTRO DESTRA - UDC</t>
  </si>
  <si>
    <t>LISTA N° 6 LEGA NORD - BASTA €URO</t>
  </si>
  <si>
    <t>LISTA N° 7 L'ALTRA EUROPA CON TSIPRAS</t>
  </si>
  <si>
    <t>LISTA N° 8 SCELTA EUROPEA CON GUY VERHOFSTADT</t>
  </si>
  <si>
    <t>LISTA N° 9 MOVIMENTO 5 STELLE BEPPEGRILLO.IT</t>
  </si>
  <si>
    <t>LISTA N° 10 ITALIA DEI VALORI</t>
  </si>
  <si>
    <t>LISTA N° 11 PARTITO DEMOCRATICO</t>
  </si>
  <si>
    <t>CORRADO ANNA LISA</t>
  </si>
  <si>
    <r>
      <t xml:space="preserve">GIUSTI MAURIZIA </t>
    </r>
    <r>
      <rPr>
        <sz val="6"/>
        <rFont val="Arial"/>
        <family val="2"/>
      </rPr>
      <t>detta Syusy Blady</t>
    </r>
  </si>
  <si>
    <t>ALEMANNI FRANCESCO MARIA</t>
  </si>
  <si>
    <t>BERNASCONI PAOLA</t>
  </si>
  <si>
    <t>BONELLI ANGELO</t>
  </si>
  <si>
    <t>DELLA SETA ROBERTO</t>
  </si>
  <si>
    <t>DI BITONTO CATERINA</t>
  </si>
  <si>
    <t>FARRI AVERALDO</t>
  </si>
  <si>
    <t>FERRANTE FRANCESCO</t>
  </si>
  <si>
    <t>GIORGETTI SANDRA</t>
  </si>
  <si>
    <t>MARZANO FLAVIA</t>
  </si>
  <si>
    <t>MILANI MARCELLO</t>
  </si>
  <si>
    <t>SALABE' CATERINA</t>
  </si>
  <si>
    <t>VENTURI LUCIA</t>
  </si>
  <si>
    <t>TAJANI ANTONIO</t>
  </si>
  <si>
    <t>ARMENI FABIO</t>
  </si>
  <si>
    <t>CACCIOLARI BARBARA</t>
  </si>
  <si>
    <t>CIAURRO PAOLA</t>
  </si>
  <si>
    <t>CUSANI ARMANDO</t>
  </si>
  <si>
    <t xml:space="preserve">DE NICHILO RIZZOLI MELANIA detta Melania Rizzoli </t>
  </si>
  <si>
    <t>FERRAGUTI SILVIO detto Silvio</t>
  </si>
  <si>
    <t>GALLI GIOVANNI</t>
  </si>
  <si>
    <t>GUZZANTI PAOLO</t>
  </si>
  <si>
    <t>MUSSOLINI ALESSANDRA</t>
  </si>
  <si>
    <t>REDLER ADRIANO</t>
  </si>
  <si>
    <t>MELONI GIORGIA</t>
  </si>
  <si>
    <t>MAIETTA PASQUALE</t>
  </si>
  <si>
    <t>TOTARO ACHILLE</t>
  </si>
  <si>
    <t>BIAVA FRANCESCO</t>
  </si>
  <si>
    <t>BRACCONIERI FABBRIZIO</t>
  </si>
  <si>
    <t>CASCIOLI SONIA</t>
  </si>
  <si>
    <t xml:space="preserve">CORSI MAURIZIO </t>
  </si>
  <si>
    <t>GIAMPIERI MASSIMO</t>
  </si>
  <si>
    <t>GUARDABASSI DERME MARIA GRAZIA</t>
  </si>
  <si>
    <t>LOMBARDI ASSUNTA</t>
  </si>
  <si>
    <t>PAVANELLI OTTAVIO</t>
  </si>
  <si>
    <t>SILVESTRI ALESSANDRO</t>
  </si>
  <si>
    <t>ZAFFINI FRANCESCO</t>
  </si>
  <si>
    <t>VANNONI DAVIDE</t>
  </si>
  <si>
    <t>CASSANO ELISABETTA</t>
  </si>
  <si>
    <t>JOIME GIAN PIERO</t>
  </si>
  <si>
    <t>MARCHETTO SIMONETTA</t>
  </si>
  <si>
    <t>SERGIAMPIETRI FRANCESCA</t>
  </si>
  <si>
    <t>ANDREANI ANTONELLO</t>
  </si>
  <si>
    <t>BILIOTTI FRANCESCA</t>
  </si>
  <si>
    <t>SANDRIN MARIA CRISTINA</t>
  </si>
  <si>
    <t>RICCELLI MARIA</t>
  </si>
  <si>
    <t>SALERNI ROSARIA</t>
  </si>
  <si>
    <t>SABBIONI PAOLO</t>
  </si>
  <si>
    <t>MENCARELLI CAMILLA</t>
  </si>
  <si>
    <t>SGRO' GIOVANNI</t>
  </si>
  <si>
    <t>LORENZIN BEATRICE</t>
  </si>
  <si>
    <t>ROSSI DOMENICO</t>
  </si>
  <si>
    <t>TOCCAFONDI GABRIELE</t>
  </si>
  <si>
    <t>CARRARESI MARCO</t>
  </si>
  <si>
    <t>D'ANGELO ITALO</t>
  </si>
  <si>
    <t>DOMIZIO CLAUDIA</t>
  </si>
  <si>
    <t>CERULLI ARTURO</t>
  </si>
  <si>
    <t>MANDOLINI GIORGIA</t>
  </si>
  <si>
    <t>ROSI MARIA</t>
  </si>
  <si>
    <t>TIERO ENRICO</t>
  </si>
  <si>
    <t>SALVINI MATTEO</t>
  </si>
  <si>
    <t>VESCOVI MANUEL</t>
  </si>
  <si>
    <t>PAOLINI LUCA RODOLFO</t>
  </si>
  <si>
    <t>BELLOCCHI CLAUDIA</t>
  </si>
  <si>
    <t>CIRIGNONI GIANLUCA</t>
  </si>
  <si>
    <t>MONTEMAGNI ELISA</t>
  </si>
  <si>
    <t>SCHIAVI STEFANO</t>
  </si>
  <si>
    <t>PAPINI LUCA</t>
  </si>
  <si>
    <t>FUSCO UMBERTO</t>
  </si>
  <si>
    <t>MISINI TIZIANA</t>
  </si>
  <si>
    <t>TILIA LUCA</t>
  </si>
  <si>
    <t>PAPAEVANGELIU KRISTALIA RACHELE</t>
  </si>
  <si>
    <t>N.</t>
  </si>
  <si>
    <t>CANDIDATO</t>
  </si>
  <si>
    <t>GIANNINI STEFANIA</t>
  </si>
  <si>
    <t>RINALDI NICCOLO’</t>
  </si>
  <si>
    <t>RENZI CINZIA</t>
  </si>
  <si>
    <t>PIGA GUSTAVO</t>
  </si>
  <si>
    <t>BOZZI GIUSEPPE</t>
  </si>
  <si>
    <t>CALOISI INES</t>
  </si>
  <si>
    <t>CAPRARI MASSIMO</t>
  </si>
  <si>
    <t>CONSIGLI TOMMASO</t>
  </si>
  <si>
    <t>GUARDUCCI MARCELLO</t>
  </si>
  <si>
    <t>MARZI CORINNA</t>
  </si>
  <si>
    <t>MAZZA FRANCESCA</t>
  </si>
  <si>
    <t>MONACHESI ENZO</t>
  </si>
  <si>
    <t>RUSSO RUDI</t>
  </si>
  <si>
    <t>SPINELLI BARBARA</t>
  </si>
  <si>
    <t>ZANARDO LORELLA</t>
  </si>
  <si>
    <t>AGOSTINI MARIA NAZZARENA detta Nazzarena</t>
  </si>
  <si>
    <t>BOLINI RAFFAELLA</t>
  </si>
  <si>
    <t>CASARINI LUCA</t>
  </si>
  <si>
    <t>FATTORI TOMMASO</t>
  </si>
  <si>
    <t>FURFARO MARCO</t>
  </si>
  <si>
    <t>GESUALDI FRANCESCO detto Francuccio</t>
  </si>
  <si>
    <t>MADDOLI LUCIA</t>
  </si>
  <si>
    <t>MANCINI ROBERTO</t>
  </si>
  <si>
    <t>MEDICI SANDRO</t>
  </si>
  <si>
    <t>PIZZUTI FELICE detto Felice Roberto Pizzuti</t>
  </si>
  <si>
    <t>RISPOLI ROSSELLA</t>
  </si>
  <si>
    <t>AGEA LAURA</t>
  </si>
  <si>
    <t>BOTTIGLIERI FABIO</t>
  </si>
  <si>
    <t>CAMPO GIUSEPPA</t>
  </si>
  <si>
    <t>CASTALDO FABIO MASSIMO</t>
  </si>
  <si>
    <t>DELLA NEGRA MATTEO</t>
  </si>
  <si>
    <t>DI GENNARO MARCO</t>
  </si>
  <si>
    <t>FOSSI SILVIA</t>
  </si>
  <si>
    <t>GHIRGA GIOVANNI</t>
  </si>
  <si>
    <t>PALLOTTO MARINA ADELE</t>
  </si>
  <si>
    <t>RIPOLI CRISTIANO</t>
  </si>
  <si>
    <t>SAVARI DANILO</t>
  </si>
  <si>
    <t>TAMBURRANO DARIO</t>
  </si>
  <si>
    <t>ZAMA BIANCA MARIA</t>
  </si>
  <si>
    <t>ZIANTONI MARA</t>
  </si>
  <si>
    <t>MESSINA IGNAZIO</t>
  </si>
  <si>
    <t>DODDI SALVATORE</t>
  </si>
  <si>
    <t>FITTANTE GIOVANNI</t>
  </si>
  <si>
    <t>BARGIGLI OZDEMIR GUIA</t>
  </si>
  <si>
    <t>BECHINI GABRIELE</t>
  </si>
  <si>
    <t>BERGAMASCHI ROBERTO</t>
  </si>
  <si>
    <t>DONINI NINEL</t>
  </si>
  <si>
    <t>FEDI MARCO</t>
  </si>
  <si>
    <t>FORNEI GIANCARLO</t>
  </si>
  <si>
    <t>LO MORO MARIA</t>
  </si>
  <si>
    <t>MATUNGULU ISANG</t>
  </si>
  <si>
    <t>TETTOIA FILIPPO</t>
  </si>
  <si>
    <t>VENTO ANTONIO</t>
  </si>
  <si>
    <t>BONAFE’ SIMONA</t>
  </si>
  <si>
    <t>DANTI NICOLA</t>
  </si>
  <si>
    <t>BETTINI GOFFREDO MARIA</t>
  </si>
  <si>
    <t>PESARESI LORENA</t>
  </si>
  <si>
    <t>GASBARRA ENRICO</t>
  </si>
  <si>
    <t>BORA MANUELA</t>
  </si>
  <si>
    <t>MANTUA VALENTINA</t>
  </si>
  <si>
    <t>BUCCI CLAUDIO</t>
  </si>
  <si>
    <t>BONACCORSI ILARIA</t>
  </si>
  <si>
    <t>BORGHI CLAUDIO detto Claudio Borghini Aquilini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</si>
</sst>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#,##0_ ;\-#,##0\ "/>
    <numFmt numFmtId="172" formatCode="0.0%"/>
    <numFmt numFmtId="173" formatCode="0.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0.000"/>
    <numFmt numFmtId="178" formatCode="0.000%"/>
  </numFmts>
  <fonts count="13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0"/>
      <color indexed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171" fontId="0" fillId="0" borderId="2" xfId="16" applyNumberFormat="1" applyFont="1" applyBorder="1" applyAlignment="1">
      <alignment horizontal="center"/>
    </xf>
    <xf numFmtId="1" fontId="0" fillId="0" borderId="3" xfId="16" applyNumberFormat="1" applyFont="1" applyBorder="1" applyAlignment="1">
      <alignment horizontal="right"/>
    </xf>
    <xf numFmtId="171" fontId="0" fillId="0" borderId="3" xfId="16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4" xfId="0" applyFont="1" applyBorder="1" applyAlignment="1">
      <alignment horizontal="center"/>
    </xf>
    <xf numFmtId="0" fontId="2" fillId="0" borderId="5" xfId="0" applyNumberFormat="1" applyFont="1" applyBorder="1" applyAlignment="1">
      <alignment horizontal="center" wrapText="1"/>
    </xf>
    <xf numFmtId="0" fontId="2" fillId="0" borderId="6" xfId="0" applyNumberFormat="1" applyFont="1" applyBorder="1" applyAlignment="1">
      <alignment horizontal="center" wrapText="1"/>
    </xf>
    <xf numFmtId="1" fontId="0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1" fontId="3" fillId="0" borderId="7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2" xfId="0" applyFont="1" applyBorder="1" applyAlignment="1">
      <alignment/>
    </xf>
    <xf numFmtId="0" fontId="4" fillId="0" borderId="5" xfId="0" applyFont="1" applyBorder="1" applyAlignment="1">
      <alignment horizontal="center" vertical="top" wrapText="1"/>
    </xf>
    <xf numFmtId="1" fontId="0" fillId="2" borderId="3" xfId="16" applyNumberFormat="1" applyFont="1" applyFill="1" applyBorder="1" applyAlignment="1">
      <alignment horizontal="right"/>
    </xf>
    <xf numFmtId="1" fontId="0" fillId="2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5" fillId="0" borderId="5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9" xfId="0" applyFont="1" applyBorder="1" applyAlignment="1">
      <alignment/>
    </xf>
    <xf numFmtId="1" fontId="8" fillId="0" borderId="3" xfId="16" applyNumberFormat="1" applyFont="1" applyBorder="1" applyAlignment="1">
      <alignment horizontal="right"/>
    </xf>
    <xf numFmtId="0" fontId="5" fillId="0" borderId="6" xfId="0" applyFont="1" applyBorder="1" applyAlignment="1">
      <alignment horizontal="center" wrapText="1"/>
    </xf>
    <xf numFmtId="1" fontId="5" fillId="2" borderId="3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" fontId="8" fillId="4" borderId="3" xfId="16" applyNumberFormat="1" applyFont="1" applyFill="1" applyBorder="1" applyAlignment="1">
      <alignment horizontal="right"/>
    </xf>
    <xf numFmtId="0" fontId="0" fillId="0" borderId="4" xfId="0" applyFont="1" applyBorder="1" applyAlignment="1">
      <alignment/>
    </xf>
    <xf numFmtId="1" fontId="5" fillId="2" borderId="11" xfId="0" applyNumberFormat="1" applyFont="1" applyFill="1" applyBorder="1" applyAlignment="1">
      <alignment/>
    </xf>
    <xf numFmtId="1" fontId="8" fillId="2" borderId="4" xfId="0" applyNumberFormat="1" applyFont="1" applyFill="1" applyBorder="1" applyAlignment="1">
      <alignment horizontal="right"/>
    </xf>
    <xf numFmtId="1" fontId="0" fillId="2" borderId="3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8" xfId="0" applyFont="1" applyBorder="1" applyAlignment="1">
      <alignment horizontal="left" wrapText="1"/>
    </xf>
    <xf numFmtId="0" fontId="2" fillId="0" borderId="8" xfId="0" applyFont="1" applyBorder="1" applyAlignment="1">
      <alignment shrinkToFit="1"/>
    </xf>
    <xf numFmtId="0" fontId="2" fillId="0" borderId="8" xfId="0" applyFont="1" applyBorder="1" applyAlignment="1">
      <alignment horizontal="left" shrinkToFit="1"/>
    </xf>
    <xf numFmtId="0" fontId="2" fillId="0" borderId="13" xfId="0" applyFont="1" applyBorder="1" applyAlignment="1">
      <alignment shrinkToFit="1"/>
    </xf>
    <xf numFmtId="0" fontId="2" fillId="0" borderId="9" xfId="0" applyFont="1" applyBorder="1" applyAlignment="1">
      <alignment shrinkToFit="1"/>
    </xf>
    <xf numFmtId="0" fontId="0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wrapText="1"/>
    </xf>
    <xf numFmtId="0" fontId="11" fillId="0" borderId="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2" fontId="0" fillId="0" borderId="3" xfId="0" applyNumberFormat="1" applyFont="1" applyFill="1" applyBorder="1" applyAlignment="1">
      <alignment/>
    </xf>
    <xf numFmtId="2" fontId="5" fillId="0" borderId="3" xfId="0" applyNumberFormat="1" applyFont="1" applyFill="1" applyBorder="1" applyAlignment="1">
      <alignment/>
    </xf>
    <xf numFmtId="1" fontId="8" fillId="0" borderId="17" xfId="16" applyNumberFormat="1" applyFont="1" applyBorder="1" applyAlignment="1">
      <alignment horizontal="right"/>
    </xf>
    <xf numFmtId="1" fontId="12" fillId="0" borderId="3" xfId="16" applyNumberFormat="1" applyFont="1" applyBorder="1" applyAlignment="1">
      <alignment horizontal="right"/>
    </xf>
    <xf numFmtId="1" fontId="12" fillId="0" borderId="17" xfId="16" applyNumberFormat="1" applyFont="1" applyBorder="1" applyAlignment="1">
      <alignment horizontal="right"/>
    </xf>
    <xf numFmtId="172" fontId="0" fillId="2" borderId="3" xfId="16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3" xfId="16" applyNumberFormat="1" applyFont="1" applyFill="1" applyBorder="1" applyAlignment="1">
      <alignment horizontal="right"/>
    </xf>
    <xf numFmtId="172" fontId="6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2" borderId="3" xfId="0" applyNumberFormat="1" applyFont="1" applyFill="1" applyBorder="1" applyAlignment="1">
      <alignment/>
    </xf>
    <xf numFmtId="1" fontId="0" fillId="3" borderId="5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172" fontId="0" fillId="0" borderId="2" xfId="17" applyNumberFormat="1" applyFont="1" applyFill="1" applyBorder="1" applyAlignment="1">
      <alignment horizontal="right"/>
    </xf>
    <xf numFmtId="17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2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245"/>
  <sheetViews>
    <sheetView tabSelected="1" zoomScale="75" zoomScaleNormal="75" zoomScaleSheetLayoutView="100" workbookViewId="0" topLeftCell="A1">
      <selection activeCell="P245" sqref="P245"/>
    </sheetView>
  </sheetViews>
  <sheetFormatPr defaultColWidth="9.140625" defaultRowHeight="12.75"/>
  <cols>
    <col min="1" max="1" width="3.7109375" style="1" customWidth="1"/>
    <col min="2" max="2" width="20.7109375" style="1" customWidth="1"/>
    <col min="3" max="3" width="9.00390625" style="1" customWidth="1"/>
    <col min="4" max="4" width="8.8515625" style="1" customWidth="1"/>
    <col min="5" max="7" width="8.7109375" style="1" customWidth="1"/>
    <col min="8" max="8" width="8.8515625" style="1" customWidth="1"/>
    <col min="9" max="9" width="9.140625" style="9" bestFit="1" customWidth="1"/>
    <col min="10" max="10" width="9.7109375" style="16" bestFit="1" customWidth="1"/>
    <col min="11" max="11" width="9.28125" style="1" customWidth="1"/>
    <col min="12" max="13" width="10.140625" style="1" customWidth="1"/>
    <col min="14" max="15" width="9.28125" style="1" bestFit="1" customWidth="1"/>
    <col min="16" max="17" width="9.8515625" style="1" customWidth="1"/>
    <col min="18" max="18" width="9.7109375" style="1" customWidth="1"/>
    <col min="19" max="19" width="10.421875" style="1" customWidth="1"/>
    <col min="20" max="21" width="9.28125" style="1" bestFit="1" customWidth="1"/>
    <col min="22" max="22" width="11.8515625" style="1" customWidth="1"/>
    <col min="23" max="23" width="10.140625" style="1" customWidth="1"/>
    <col min="24" max="24" width="10.28125" style="1" customWidth="1"/>
    <col min="25" max="25" width="10.421875" style="1" customWidth="1"/>
    <col min="26" max="26" width="11.57421875" style="1" bestFit="1" customWidth="1"/>
    <col min="27" max="27" width="9.28125" style="1" bestFit="1" customWidth="1"/>
    <col min="28" max="28" width="9.28125" style="37" bestFit="1" customWidth="1"/>
    <col min="29" max="16384" width="9.140625" style="1" customWidth="1"/>
  </cols>
  <sheetData>
    <row r="2" spans="6:13" ht="20.25">
      <c r="F2" s="8" t="s">
        <v>61</v>
      </c>
      <c r="M2" s="1" t="s">
        <v>16</v>
      </c>
    </row>
    <row r="4" spans="13:22" ht="17.25" customHeight="1" thickBot="1">
      <c r="M4" s="16"/>
      <c r="O4" s="6"/>
      <c r="P4" s="6"/>
      <c r="Q4" s="6"/>
      <c r="R4" s="6"/>
      <c r="S4" s="6"/>
      <c r="T4" s="6"/>
      <c r="V4" s="16"/>
    </row>
    <row r="5" spans="3:31" s="58" customFormat="1" ht="30.75" customHeight="1" thickBot="1">
      <c r="C5" s="59" t="s">
        <v>5</v>
      </c>
      <c r="D5" s="80" t="s">
        <v>49</v>
      </c>
      <c r="E5" s="81"/>
      <c r="F5" s="82"/>
      <c r="G5" s="80" t="s">
        <v>3</v>
      </c>
      <c r="H5" s="81"/>
      <c r="I5" s="81"/>
      <c r="J5" s="82"/>
      <c r="K5" s="63"/>
      <c r="L5" s="64" t="s">
        <v>11</v>
      </c>
      <c r="M5" s="65" t="s">
        <v>12</v>
      </c>
      <c r="N5" s="66"/>
      <c r="O5" s="63" t="s">
        <v>13</v>
      </c>
      <c r="P5" s="64"/>
      <c r="Q5" s="63"/>
      <c r="R5" s="60"/>
      <c r="S5" s="67"/>
      <c r="T5" s="61"/>
      <c r="U5" s="61"/>
      <c r="V5" s="61"/>
      <c r="W5" s="61"/>
      <c r="X5" s="61"/>
      <c r="Y5" s="67" t="s">
        <v>17</v>
      </c>
      <c r="Z5" s="61"/>
      <c r="AA5" s="61"/>
      <c r="AB5" s="61"/>
      <c r="AC5" s="62"/>
      <c r="AE5" s="68"/>
    </row>
    <row r="6" spans="3:31" s="7" customFormat="1" ht="77.25" thickBot="1">
      <c r="C6" s="10"/>
      <c r="D6" s="39" t="s">
        <v>0</v>
      </c>
      <c r="E6" s="39" t="s">
        <v>1</v>
      </c>
      <c r="F6" s="39" t="s">
        <v>2</v>
      </c>
      <c r="G6" s="10" t="s">
        <v>0</v>
      </c>
      <c r="H6" s="10" t="s">
        <v>1</v>
      </c>
      <c r="I6" s="10" t="s">
        <v>2</v>
      </c>
      <c r="J6" s="88" t="s">
        <v>9</v>
      </c>
      <c r="K6" s="11" t="s">
        <v>4</v>
      </c>
      <c r="L6" s="13" t="s">
        <v>9</v>
      </c>
      <c r="M6" s="2" t="s">
        <v>10</v>
      </c>
      <c r="N6" s="2" t="s">
        <v>6</v>
      </c>
      <c r="O6" s="12" t="s">
        <v>14</v>
      </c>
      <c r="P6" s="15" t="s">
        <v>15</v>
      </c>
      <c r="Q6" s="10" t="s">
        <v>7</v>
      </c>
      <c r="R6" s="18" t="s">
        <v>53</v>
      </c>
      <c r="S6" s="18" t="s">
        <v>50</v>
      </c>
      <c r="T6" s="18" t="s">
        <v>51</v>
      </c>
      <c r="U6" s="18" t="s">
        <v>52</v>
      </c>
      <c r="V6" s="18" t="s">
        <v>54</v>
      </c>
      <c r="W6" s="18" t="s">
        <v>55</v>
      </c>
      <c r="X6" s="18" t="s">
        <v>56</v>
      </c>
      <c r="Y6" s="18" t="s">
        <v>57</v>
      </c>
      <c r="Z6" s="18" t="s">
        <v>58</v>
      </c>
      <c r="AA6" s="18" t="s">
        <v>59</v>
      </c>
      <c r="AB6" s="18" t="s">
        <v>60</v>
      </c>
      <c r="AC6" s="22" t="s">
        <v>7</v>
      </c>
      <c r="AD6" s="34" t="s">
        <v>31</v>
      </c>
      <c r="AE6" s="38" t="str">
        <f>I6</f>
        <v>totale</v>
      </c>
    </row>
    <row r="7" spans="3:31" ht="12.75">
      <c r="C7" s="3">
        <v>1</v>
      </c>
      <c r="D7" s="33">
        <v>409</v>
      </c>
      <c r="E7" s="33">
        <v>413</v>
      </c>
      <c r="F7" s="43">
        <f aca="true" t="shared" si="0" ref="F7:F19">SUM(D7:E7)</f>
        <v>822</v>
      </c>
      <c r="G7" s="33">
        <v>310</v>
      </c>
      <c r="H7" s="77">
        <v>284</v>
      </c>
      <c r="I7" s="19">
        <f>SUM(G7:H7)</f>
        <v>594</v>
      </c>
      <c r="J7" s="89">
        <f>(I7/F7)</f>
        <v>0.7226277372262774</v>
      </c>
      <c r="K7" s="83">
        <v>559</v>
      </c>
      <c r="L7" s="79">
        <f aca="true" t="shared" si="1" ref="L7:L20">K7/I7</f>
        <v>0.9410774410774411</v>
      </c>
      <c r="M7" s="14">
        <v>15</v>
      </c>
      <c r="N7" s="14">
        <v>20</v>
      </c>
      <c r="O7" s="14"/>
      <c r="P7" s="14"/>
      <c r="Q7" s="20">
        <f>K7+M7+N7+O7+P7</f>
        <v>594</v>
      </c>
      <c r="R7" s="17">
        <v>5</v>
      </c>
      <c r="S7" s="17">
        <v>65</v>
      </c>
      <c r="T7" s="17">
        <v>14</v>
      </c>
      <c r="U7" s="17">
        <v>0</v>
      </c>
      <c r="V7" s="17">
        <v>10</v>
      </c>
      <c r="W7" s="17">
        <v>9</v>
      </c>
      <c r="X7" s="17">
        <v>28</v>
      </c>
      <c r="Y7" s="17">
        <v>2</v>
      </c>
      <c r="Z7" s="17">
        <v>76</v>
      </c>
      <c r="AA7" s="17">
        <v>5</v>
      </c>
      <c r="AB7" s="17">
        <v>345</v>
      </c>
      <c r="AC7" s="21">
        <f>SUM(R7:AB7)</f>
        <v>559</v>
      </c>
      <c r="AD7" s="35">
        <f>AC7+M7+N7+O7+P7</f>
        <v>594</v>
      </c>
      <c r="AE7" s="38">
        <f aca="true" t="shared" si="2" ref="AE7:AE20">I7</f>
        <v>594</v>
      </c>
    </row>
    <row r="8" spans="3:31" ht="12.75">
      <c r="C8" s="5">
        <v>2</v>
      </c>
      <c r="D8" s="33">
        <v>471</v>
      </c>
      <c r="E8" s="33">
        <v>524</v>
      </c>
      <c r="F8" s="43">
        <f t="shared" si="0"/>
        <v>995</v>
      </c>
      <c r="G8" s="33">
        <v>384</v>
      </c>
      <c r="H8" s="77">
        <v>398</v>
      </c>
      <c r="I8" s="19">
        <f aca="true" t="shared" si="3" ref="I8:I19">SUM(G8:H8)</f>
        <v>782</v>
      </c>
      <c r="J8" s="89">
        <f aca="true" t="shared" si="4" ref="J8:J20">(I8/F8)</f>
        <v>0.785929648241206</v>
      </c>
      <c r="K8" s="4">
        <v>761</v>
      </c>
      <c r="L8" s="79">
        <f t="shared" si="1"/>
        <v>0.9731457800511509</v>
      </c>
      <c r="M8" s="14">
        <v>10</v>
      </c>
      <c r="N8" s="14">
        <v>11</v>
      </c>
      <c r="O8" s="14"/>
      <c r="P8" s="14"/>
      <c r="Q8" s="20">
        <f aca="true" t="shared" si="5" ref="Q8:Q19">K8+M8+N8+O8+P8</f>
        <v>782</v>
      </c>
      <c r="R8" s="14">
        <v>2</v>
      </c>
      <c r="S8" s="14">
        <v>62</v>
      </c>
      <c r="T8" s="14">
        <v>21</v>
      </c>
      <c r="U8" s="14">
        <v>1</v>
      </c>
      <c r="V8" s="14">
        <v>13</v>
      </c>
      <c r="W8" s="14">
        <v>9</v>
      </c>
      <c r="X8" s="14">
        <v>53</v>
      </c>
      <c r="Y8" s="14">
        <v>0</v>
      </c>
      <c r="Z8" s="14">
        <v>88</v>
      </c>
      <c r="AA8" s="14">
        <v>3</v>
      </c>
      <c r="AB8" s="14">
        <v>509</v>
      </c>
      <c r="AC8" s="21">
        <f aca="true" t="shared" si="6" ref="AC8:AC18">SUM(R8:AB8)</f>
        <v>761</v>
      </c>
      <c r="AD8" s="35">
        <f aca="true" t="shared" si="7" ref="AD8:AD18">AC8+M8+N8+O8+P8</f>
        <v>782</v>
      </c>
      <c r="AE8" s="38">
        <f t="shared" si="2"/>
        <v>782</v>
      </c>
    </row>
    <row r="9" spans="3:31" ht="12.75">
      <c r="C9" s="5">
        <v>3</v>
      </c>
      <c r="D9" s="33">
        <v>201</v>
      </c>
      <c r="E9" s="33">
        <v>205</v>
      </c>
      <c r="F9" s="43">
        <f t="shared" si="0"/>
        <v>406</v>
      </c>
      <c r="G9" s="33">
        <v>143</v>
      </c>
      <c r="H9" s="77">
        <v>132</v>
      </c>
      <c r="I9" s="19">
        <f t="shared" si="3"/>
        <v>275</v>
      </c>
      <c r="J9" s="89">
        <f t="shared" si="4"/>
        <v>0.6773399014778325</v>
      </c>
      <c r="K9" s="4">
        <v>253</v>
      </c>
      <c r="L9" s="79">
        <f t="shared" si="1"/>
        <v>0.92</v>
      </c>
      <c r="M9" s="14">
        <v>8</v>
      </c>
      <c r="N9" s="14">
        <v>14</v>
      </c>
      <c r="O9" s="14"/>
      <c r="P9" s="14"/>
      <c r="Q9" s="20">
        <f t="shared" si="5"/>
        <v>275</v>
      </c>
      <c r="R9" s="14">
        <v>2</v>
      </c>
      <c r="S9" s="14">
        <v>25</v>
      </c>
      <c r="T9" s="14">
        <v>8</v>
      </c>
      <c r="U9" s="14">
        <v>4</v>
      </c>
      <c r="V9" s="14">
        <v>8</v>
      </c>
      <c r="W9" s="14">
        <v>4</v>
      </c>
      <c r="X9" s="14">
        <v>12</v>
      </c>
      <c r="Y9" s="14">
        <v>1</v>
      </c>
      <c r="Z9" s="14">
        <v>44</v>
      </c>
      <c r="AA9" s="14">
        <v>1</v>
      </c>
      <c r="AB9" s="14">
        <v>144</v>
      </c>
      <c r="AC9" s="21">
        <f t="shared" si="6"/>
        <v>253</v>
      </c>
      <c r="AD9" s="35">
        <f t="shared" si="7"/>
        <v>275</v>
      </c>
      <c r="AE9" s="38">
        <f t="shared" si="2"/>
        <v>275</v>
      </c>
    </row>
    <row r="10" spans="3:31" ht="12.75">
      <c r="C10" s="5">
        <v>4</v>
      </c>
      <c r="D10" s="33">
        <v>132</v>
      </c>
      <c r="E10" s="33">
        <v>125</v>
      </c>
      <c r="F10" s="43">
        <f t="shared" si="0"/>
        <v>257</v>
      </c>
      <c r="G10" s="33">
        <v>107</v>
      </c>
      <c r="H10" s="77">
        <v>99</v>
      </c>
      <c r="I10" s="19">
        <f t="shared" si="3"/>
        <v>206</v>
      </c>
      <c r="J10" s="89">
        <f t="shared" si="4"/>
        <v>0.8015564202334631</v>
      </c>
      <c r="K10" s="4">
        <v>201</v>
      </c>
      <c r="L10" s="79">
        <f t="shared" si="1"/>
        <v>0.9757281553398058</v>
      </c>
      <c r="M10" s="14">
        <v>2</v>
      </c>
      <c r="N10" s="14">
        <v>3</v>
      </c>
      <c r="O10" s="14"/>
      <c r="P10" s="14"/>
      <c r="Q10" s="20">
        <f t="shared" si="5"/>
        <v>206</v>
      </c>
      <c r="R10" s="14">
        <v>2</v>
      </c>
      <c r="S10" s="14">
        <v>22</v>
      </c>
      <c r="T10" s="14">
        <v>7</v>
      </c>
      <c r="U10" s="14">
        <v>0</v>
      </c>
      <c r="V10" s="14">
        <v>2</v>
      </c>
      <c r="W10" s="14">
        <v>3</v>
      </c>
      <c r="X10" s="14">
        <v>12</v>
      </c>
      <c r="Y10" s="14">
        <v>1</v>
      </c>
      <c r="Z10" s="14">
        <v>37</v>
      </c>
      <c r="AA10" s="14">
        <v>1</v>
      </c>
      <c r="AB10" s="14">
        <v>114</v>
      </c>
      <c r="AC10" s="21">
        <f t="shared" si="6"/>
        <v>201</v>
      </c>
      <c r="AD10" s="35">
        <f t="shared" si="7"/>
        <v>206</v>
      </c>
      <c r="AE10" s="38">
        <f t="shared" si="2"/>
        <v>206</v>
      </c>
    </row>
    <row r="11" spans="3:31" ht="12.75">
      <c r="C11" s="5">
        <v>5</v>
      </c>
      <c r="D11" s="33">
        <v>458</v>
      </c>
      <c r="E11" s="33">
        <v>431</v>
      </c>
      <c r="F11" s="43">
        <f t="shared" si="0"/>
        <v>889</v>
      </c>
      <c r="G11" s="33">
        <v>357</v>
      </c>
      <c r="H11" s="77">
        <v>319</v>
      </c>
      <c r="I11" s="19">
        <f t="shared" si="3"/>
        <v>676</v>
      </c>
      <c r="J11" s="89">
        <f t="shared" si="4"/>
        <v>0.7604049493813273</v>
      </c>
      <c r="K11" s="4">
        <v>651</v>
      </c>
      <c r="L11" s="79">
        <f t="shared" si="1"/>
        <v>0.9630177514792899</v>
      </c>
      <c r="M11" s="14">
        <v>7</v>
      </c>
      <c r="N11" s="14">
        <v>18</v>
      </c>
      <c r="O11" s="14"/>
      <c r="P11" s="14"/>
      <c r="Q11" s="20">
        <f t="shared" si="5"/>
        <v>676</v>
      </c>
      <c r="R11" s="14">
        <v>5</v>
      </c>
      <c r="S11" s="14">
        <v>42</v>
      </c>
      <c r="T11" s="14">
        <v>14</v>
      </c>
      <c r="U11" s="14">
        <v>0</v>
      </c>
      <c r="V11" s="14">
        <v>11</v>
      </c>
      <c r="W11" s="14">
        <v>10</v>
      </c>
      <c r="X11" s="14">
        <v>65</v>
      </c>
      <c r="Y11" s="14">
        <v>2</v>
      </c>
      <c r="Z11" s="14">
        <v>112</v>
      </c>
      <c r="AA11" s="14">
        <v>4</v>
      </c>
      <c r="AB11" s="14">
        <v>386</v>
      </c>
      <c r="AC11" s="21">
        <f t="shared" si="6"/>
        <v>651</v>
      </c>
      <c r="AD11" s="35">
        <f t="shared" si="7"/>
        <v>676</v>
      </c>
      <c r="AE11" s="38">
        <f t="shared" si="2"/>
        <v>676</v>
      </c>
    </row>
    <row r="12" spans="3:31" ht="12.75">
      <c r="C12" s="5">
        <v>6</v>
      </c>
      <c r="D12" s="33">
        <v>441</v>
      </c>
      <c r="E12" s="33">
        <v>451</v>
      </c>
      <c r="F12" s="43">
        <f t="shared" si="0"/>
        <v>892</v>
      </c>
      <c r="G12" s="33">
        <v>358</v>
      </c>
      <c r="H12" s="77">
        <v>345</v>
      </c>
      <c r="I12" s="19">
        <f t="shared" si="3"/>
        <v>703</v>
      </c>
      <c r="J12" s="89">
        <f t="shared" si="4"/>
        <v>0.7881165919282511</v>
      </c>
      <c r="K12" s="4">
        <v>681</v>
      </c>
      <c r="L12" s="79">
        <f t="shared" si="1"/>
        <v>0.968705547652916</v>
      </c>
      <c r="M12" s="14">
        <v>12</v>
      </c>
      <c r="N12" s="14">
        <v>10</v>
      </c>
      <c r="O12" s="14"/>
      <c r="P12" s="14">
        <v>0</v>
      </c>
      <c r="Q12" s="20">
        <f t="shared" si="5"/>
        <v>703</v>
      </c>
      <c r="R12" s="14">
        <v>4</v>
      </c>
      <c r="S12" s="14">
        <v>72</v>
      </c>
      <c r="T12" s="14">
        <v>14</v>
      </c>
      <c r="U12" s="14">
        <v>1</v>
      </c>
      <c r="V12" s="14">
        <v>9</v>
      </c>
      <c r="W12" s="14">
        <v>12</v>
      </c>
      <c r="X12" s="14">
        <v>46</v>
      </c>
      <c r="Y12" s="14">
        <v>4</v>
      </c>
      <c r="Z12" s="14">
        <v>69</v>
      </c>
      <c r="AA12" s="14">
        <v>5</v>
      </c>
      <c r="AB12" s="14">
        <v>445</v>
      </c>
      <c r="AC12" s="21">
        <f t="shared" si="6"/>
        <v>681</v>
      </c>
      <c r="AD12" s="35">
        <f t="shared" si="7"/>
        <v>703</v>
      </c>
      <c r="AE12" s="38">
        <f t="shared" si="2"/>
        <v>703</v>
      </c>
    </row>
    <row r="13" spans="3:31" ht="12.75">
      <c r="C13" s="5">
        <v>7</v>
      </c>
      <c r="D13" s="33">
        <v>40</v>
      </c>
      <c r="E13" s="33">
        <v>42</v>
      </c>
      <c r="F13" s="43">
        <f t="shared" si="0"/>
        <v>82</v>
      </c>
      <c r="G13" s="33">
        <v>34</v>
      </c>
      <c r="H13" s="77">
        <v>33</v>
      </c>
      <c r="I13" s="19">
        <f t="shared" si="3"/>
        <v>67</v>
      </c>
      <c r="J13" s="89">
        <f t="shared" si="4"/>
        <v>0.8170731707317073</v>
      </c>
      <c r="K13" s="4">
        <v>66</v>
      </c>
      <c r="L13" s="79">
        <f t="shared" si="1"/>
        <v>0.9850746268656716</v>
      </c>
      <c r="M13" s="14">
        <v>0</v>
      </c>
      <c r="N13" s="14">
        <v>1</v>
      </c>
      <c r="O13" s="14">
        <v>0</v>
      </c>
      <c r="P13" s="14">
        <v>0</v>
      </c>
      <c r="Q13" s="20">
        <f t="shared" si="5"/>
        <v>67</v>
      </c>
      <c r="R13" s="14">
        <v>0</v>
      </c>
      <c r="S13" s="14">
        <v>6</v>
      </c>
      <c r="T13" s="14">
        <v>2</v>
      </c>
      <c r="U13" s="14">
        <v>1</v>
      </c>
      <c r="V13" s="14">
        <v>0</v>
      </c>
      <c r="W13" s="14">
        <v>1</v>
      </c>
      <c r="X13" s="14">
        <v>1</v>
      </c>
      <c r="Y13" s="14">
        <v>0</v>
      </c>
      <c r="Z13" s="14">
        <v>13</v>
      </c>
      <c r="AA13" s="14">
        <v>0</v>
      </c>
      <c r="AB13" s="14">
        <v>42</v>
      </c>
      <c r="AC13" s="21">
        <f t="shared" si="6"/>
        <v>66</v>
      </c>
      <c r="AD13" s="35">
        <f t="shared" si="7"/>
        <v>67</v>
      </c>
      <c r="AE13" s="38">
        <f t="shared" si="2"/>
        <v>67</v>
      </c>
    </row>
    <row r="14" spans="3:31" ht="12.75">
      <c r="C14" s="5">
        <v>8</v>
      </c>
      <c r="D14" s="33">
        <v>441</v>
      </c>
      <c r="E14" s="33">
        <v>465</v>
      </c>
      <c r="F14" s="43">
        <f t="shared" si="0"/>
        <v>906</v>
      </c>
      <c r="G14" s="33">
        <v>345</v>
      </c>
      <c r="H14" s="77">
        <v>345</v>
      </c>
      <c r="I14" s="19">
        <f t="shared" si="3"/>
        <v>690</v>
      </c>
      <c r="J14" s="89">
        <f t="shared" si="4"/>
        <v>0.7615894039735099</v>
      </c>
      <c r="K14" s="4">
        <v>663</v>
      </c>
      <c r="L14" s="79">
        <f t="shared" si="1"/>
        <v>0.9608695652173913</v>
      </c>
      <c r="M14" s="14">
        <v>8</v>
      </c>
      <c r="N14" s="14">
        <v>19</v>
      </c>
      <c r="O14" s="14"/>
      <c r="P14" s="14"/>
      <c r="Q14" s="20">
        <f t="shared" si="5"/>
        <v>690</v>
      </c>
      <c r="R14" s="14">
        <v>10</v>
      </c>
      <c r="S14" s="14">
        <v>60</v>
      </c>
      <c r="T14" s="14">
        <v>17</v>
      </c>
      <c r="U14" s="14">
        <v>2</v>
      </c>
      <c r="V14" s="14">
        <v>10</v>
      </c>
      <c r="W14" s="14">
        <v>11</v>
      </c>
      <c r="X14" s="14">
        <v>32</v>
      </c>
      <c r="Y14" s="14">
        <v>6</v>
      </c>
      <c r="Z14" s="14">
        <v>93</v>
      </c>
      <c r="AA14" s="14">
        <v>4</v>
      </c>
      <c r="AB14" s="14">
        <v>418</v>
      </c>
      <c r="AC14" s="21">
        <f t="shared" si="6"/>
        <v>663</v>
      </c>
      <c r="AD14" s="35">
        <f t="shared" si="7"/>
        <v>690</v>
      </c>
      <c r="AE14" s="38">
        <f t="shared" si="2"/>
        <v>690</v>
      </c>
    </row>
    <row r="15" spans="3:31" ht="12.75">
      <c r="C15" s="5">
        <v>9</v>
      </c>
      <c r="D15" s="33">
        <v>362</v>
      </c>
      <c r="E15" s="33">
        <v>423</v>
      </c>
      <c r="F15" s="43">
        <f t="shared" si="0"/>
        <v>785</v>
      </c>
      <c r="G15" s="33">
        <v>299</v>
      </c>
      <c r="H15" s="77">
        <v>342</v>
      </c>
      <c r="I15" s="19">
        <f t="shared" si="3"/>
        <v>641</v>
      </c>
      <c r="J15" s="89">
        <f t="shared" si="4"/>
        <v>0.8165605095541402</v>
      </c>
      <c r="K15" s="4">
        <v>611</v>
      </c>
      <c r="L15" s="79">
        <f t="shared" si="1"/>
        <v>0.953198127925117</v>
      </c>
      <c r="M15" s="14">
        <v>12</v>
      </c>
      <c r="N15" s="14">
        <v>18</v>
      </c>
      <c r="O15" s="14"/>
      <c r="P15" s="14"/>
      <c r="Q15" s="20">
        <f t="shared" si="5"/>
        <v>641</v>
      </c>
      <c r="R15" s="14">
        <v>1</v>
      </c>
      <c r="S15" s="14">
        <v>66</v>
      </c>
      <c r="T15" s="14">
        <v>13</v>
      </c>
      <c r="U15" s="14">
        <v>0</v>
      </c>
      <c r="V15" s="14">
        <v>21</v>
      </c>
      <c r="W15" s="14">
        <v>14</v>
      </c>
      <c r="X15" s="14">
        <v>22</v>
      </c>
      <c r="Y15" s="14">
        <v>2</v>
      </c>
      <c r="Z15" s="14">
        <v>101</v>
      </c>
      <c r="AA15" s="14">
        <v>4</v>
      </c>
      <c r="AB15" s="14">
        <v>367</v>
      </c>
      <c r="AC15" s="21">
        <f t="shared" si="6"/>
        <v>611</v>
      </c>
      <c r="AD15" s="35">
        <f t="shared" si="7"/>
        <v>641</v>
      </c>
      <c r="AE15" s="38">
        <f t="shared" si="2"/>
        <v>641</v>
      </c>
    </row>
    <row r="16" spans="3:31" ht="12.75">
      <c r="C16" s="5">
        <v>10</v>
      </c>
      <c r="D16" s="33">
        <v>414</v>
      </c>
      <c r="E16" s="33">
        <v>436</v>
      </c>
      <c r="F16" s="43">
        <f t="shared" si="0"/>
        <v>850</v>
      </c>
      <c r="G16" s="33">
        <v>306</v>
      </c>
      <c r="H16" s="77">
        <v>326</v>
      </c>
      <c r="I16" s="19">
        <f t="shared" si="3"/>
        <v>632</v>
      </c>
      <c r="J16" s="89">
        <f t="shared" si="4"/>
        <v>0.7435294117647059</v>
      </c>
      <c r="K16" s="4">
        <v>612</v>
      </c>
      <c r="L16" s="79">
        <f t="shared" si="1"/>
        <v>0.9683544303797469</v>
      </c>
      <c r="M16" s="14">
        <v>10</v>
      </c>
      <c r="N16" s="14">
        <v>10</v>
      </c>
      <c r="O16" s="14"/>
      <c r="P16" s="14">
        <v>0</v>
      </c>
      <c r="Q16" s="20">
        <f t="shared" si="5"/>
        <v>632</v>
      </c>
      <c r="R16" s="14">
        <v>4</v>
      </c>
      <c r="S16" s="14">
        <v>51</v>
      </c>
      <c r="T16" s="14">
        <v>13</v>
      </c>
      <c r="U16" s="14">
        <v>3</v>
      </c>
      <c r="V16" s="14">
        <v>11</v>
      </c>
      <c r="W16" s="14">
        <v>8</v>
      </c>
      <c r="X16" s="14">
        <v>38</v>
      </c>
      <c r="Y16" s="14">
        <v>1</v>
      </c>
      <c r="Z16" s="14">
        <v>102</v>
      </c>
      <c r="AA16" s="14">
        <v>3</v>
      </c>
      <c r="AB16" s="14">
        <v>378</v>
      </c>
      <c r="AC16" s="21">
        <f t="shared" si="6"/>
        <v>612</v>
      </c>
      <c r="AD16" s="35">
        <f t="shared" si="7"/>
        <v>632</v>
      </c>
      <c r="AE16" s="38">
        <f t="shared" si="2"/>
        <v>632</v>
      </c>
    </row>
    <row r="17" spans="3:31" ht="12.75">
      <c r="C17" s="5">
        <v>11</v>
      </c>
      <c r="D17" s="33">
        <v>403</v>
      </c>
      <c r="E17" s="33">
        <v>401</v>
      </c>
      <c r="F17" s="43">
        <f t="shared" si="0"/>
        <v>804</v>
      </c>
      <c r="G17" s="33">
        <v>288</v>
      </c>
      <c r="H17" s="77">
        <v>272</v>
      </c>
      <c r="I17" s="19">
        <f t="shared" si="3"/>
        <v>560</v>
      </c>
      <c r="J17" s="89">
        <f t="shared" si="4"/>
        <v>0.6965174129353234</v>
      </c>
      <c r="K17" s="4">
        <v>531</v>
      </c>
      <c r="L17" s="79">
        <f t="shared" si="1"/>
        <v>0.9482142857142857</v>
      </c>
      <c r="M17" s="14">
        <v>8</v>
      </c>
      <c r="N17" s="14">
        <v>21</v>
      </c>
      <c r="O17" s="14"/>
      <c r="P17" s="14"/>
      <c r="Q17" s="20">
        <f t="shared" si="5"/>
        <v>560</v>
      </c>
      <c r="R17" s="14">
        <v>7</v>
      </c>
      <c r="S17" s="14">
        <v>55</v>
      </c>
      <c r="T17" s="14">
        <v>14</v>
      </c>
      <c r="U17" s="14">
        <v>2</v>
      </c>
      <c r="V17" s="14">
        <v>3</v>
      </c>
      <c r="W17" s="14">
        <v>4</v>
      </c>
      <c r="X17" s="14">
        <v>34</v>
      </c>
      <c r="Y17" s="14">
        <v>2</v>
      </c>
      <c r="Z17" s="14">
        <v>67</v>
      </c>
      <c r="AA17" s="14">
        <v>7</v>
      </c>
      <c r="AB17" s="14">
        <v>336</v>
      </c>
      <c r="AC17" s="21">
        <f t="shared" si="6"/>
        <v>531</v>
      </c>
      <c r="AD17" s="35">
        <f t="shared" si="7"/>
        <v>560</v>
      </c>
      <c r="AE17" s="38">
        <f t="shared" si="2"/>
        <v>560</v>
      </c>
    </row>
    <row r="18" spans="3:31" ht="12.75">
      <c r="C18" s="5">
        <v>12</v>
      </c>
      <c r="D18" s="33">
        <v>393</v>
      </c>
      <c r="E18" s="33">
        <v>419</v>
      </c>
      <c r="F18" s="43">
        <f t="shared" si="0"/>
        <v>812</v>
      </c>
      <c r="G18" s="33">
        <v>304</v>
      </c>
      <c r="H18" s="77">
        <v>321</v>
      </c>
      <c r="I18" s="19">
        <f t="shared" si="3"/>
        <v>625</v>
      </c>
      <c r="J18" s="89">
        <f t="shared" si="4"/>
        <v>0.7697044334975369</v>
      </c>
      <c r="K18" s="4">
        <v>605</v>
      </c>
      <c r="L18" s="79">
        <f t="shared" si="1"/>
        <v>0.968</v>
      </c>
      <c r="M18" s="14">
        <v>7</v>
      </c>
      <c r="N18" s="14">
        <v>13</v>
      </c>
      <c r="O18" s="14"/>
      <c r="P18" s="14"/>
      <c r="Q18" s="20">
        <f t="shared" si="5"/>
        <v>625</v>
      </c>
      <c r="R18" s="14">
        <v>8</v>
      </c>
      <c r="S18" s="14">
        <v>53</v>
      </c>
      <c r="T18" s="14">
        <v>21</v>
      </c>
      <c r="U18" s="14">
        <v>3</v>
      </c>
      <c r="V18" s="14">
        <v>7</v>
      </c>
      <c r="W18" s="14">
        <v>10</v>
      </c>
      <c r="X18" s="14">
        <v>19</v>
      </c>
      <c r="Y18" s="14">
        <v>0</v>
      </c>
      <c r="Z18" s="14">
        <v>95</v>
      </c>
      <c r="AA18" s="14">
        <v>1</v>
      </c>
      <c r="AB18" s="14">
        <v>388</v>
      </c>
      <c r="AC18" s="48">
        <f t="shared" si="6"/>
        <v>605</v>
      </c>
      <c r="AD18" s="45">
        <f t="shared" si="7"/>
        <v>625</v>
      </c>
      <c r="AE18" s="38">
        <f t="shared" si="2"/>
        <v>625</v>
      </c>
    </row>
    <row r="19" spans="3:31" ht="12.75">
      <c r="C19" s="5">
        <v>13</v>
      </c>
      <c r="D19" s="33">
        <v>391</v>
      </c>
      <c r="E19" s="33">
        <v>418</v>
      </c>
      <c r="F19" s="43">
        <f t="shared" si="0"/>
        <v>809</v>
      </c>
      <c r="G19" s="76">
        <v>314</v>
      </c>
      <c r="H19" s="78">
        <v>322</v>
      </c>
      <c r="I19" s="19">
        <f t="shared" si="3"/>
        <v>636</v>
      </c>
      <c r="J19" s="89">
        <f t="shared" si="4"/>
        <v>0.7861557478368356</v>
      </c>
      <c r="K19" s="4">
        <v>624</v>
      </c>
      <c r="L19" s="79">
        <f t="shared" si="1"/>
        <v>0.9811320754716981</v>
      </c>
      <c r="M19" s="14">
        <v>9</v>
      </c>
      <c r="N19" s="14">
        <v>3</v>
      </c>
      <c r="O19" s="14"/>
      <c r="P19" s="14">
        <v>0</v>
      </c>
      <c r="Q19" s="47">
        <f t="shared" si="5"/>
        <v>636</v>
      </c>
      <c r="R19" s="14">
        <v>6</v>
      </c>
      <c r="S19" s="14">
        <v>42</v>
      </c>
      <c r="T19" s="14">
        <v>7</v>
      </c>
      <c r="U19" s="14">
        <v>0</v>
      </c>
      <c r="V19" s="14">
        <v>8</v>
      </c>
      <c r="W19" s="14">
        <v>16</v>
      </c>
      <c r="X19" s="14">
        <v>33</v>
      </c>
      <c r="Y19" s="14">
        <v>2</v>
      </c>
      <c r="Z19" s="14">
        <v>85</v>
      </c>
      <c r="AA19" s="14">
        <v>3</v>
      </c>
      <c r="AB19" s="14">
        <v>422</v>
      </c>
      <c r="AC19" s="48">
        <f>SUM(R19:AB19)</f>
        <v>624</v>
      </c>
      <c r="AD19" s="45">
        <f>AC19+M19+N19+O19+P19</f>
        <v>636</v>
      </c>
      <c r="AE19" s="38">
        <f t="shared" si="2"/>
        <v>636</v>
      </c>
    </row>
    <row r="20" spans="3:31" ht="13.5" thickBot="1">
      <c r="C20" s="44" t="s">
        <v>8</v>
      </c>
      <c r="D20" s="46">
        <f>SUM(D7:D19)</f>
        <v>4556</v>
      </c>
      <c r="E20" s="46">
        <f>SUM(E7:E19)</f>
        <v>4753</v>
      </c>
      <c r="F20" s="46">
        <f>SUM(F7:F19)</f>
        <v>9309</v>
      </c>
      <c r="G20" s="46">
        <f aca="true" t="shared" si="8" ref="G20:AB20">SUM(G7:G19)</f>
        <v>3549</v>
      </c>
      <c r="H20" s="46">
        <f t="shared" si="8"/>
        <v>3538</v>
      </c>
      <c r="I20" s="46">
        <f t="shared" si="8"/>
        <v>7087</v>
      </c>
      <c r="J20" s="89">
        <f t="shared" si="4"/>
        <v>0.7613062627564723</v>
      </c>
      <c r="K20" s="46">
        <f t="shared" si="8"/>
        <v>6818</v>
      </c>
      <c r="L20" s="79">
        <f t="shared" si="1"/>
        <v>0.9620431776492169</v>
      </c>
      <c r="M20" s="46">
        <f t="shared" si="8"/>
        <v>108</v>
      </c>
      <c r="N20" s="46">
        <f t="shared" si="8"/>
        <v>161</v>
      </c>
      <c r="O20" s="46">
        <f t="shared" si="8"/>
        <v>0</v>
      </c>
      <c r="P20" s="46">
        <f t="shared" si="8"/>
        <v>0</v>
      </c>
      <c r="Q20" s="46">
        <f t="shared" si="8"/>
        <v>7087</v>
      </c>
      <c r="R20" s="46">
        <f>SUM(R7:R19)</f>
        <v>56</v>
      </c>
      <c r="S20" s="46">
        <f t="shared" si="8"/>
        <v>621</v>
      </c>
      <c r="T20" s="46">
        <f t="shared" si="8"/>
        <v>165</v>
      </c>
      <c r="U20" s="46">
        <f t="shared" si="8"/>
        <v>17</v>
      </c>
      <c r="V20" s="46">
        <f t="shared" si="8"/>
        <v>113</v>
      </c>
      <c r="W20" s="46">
        <f t="shared" si="8"/>
        <v>111</v>
      </c>
      <c r="X20" s="46">
        <f t="shared" si="8"/>
        <v>395</v>
      </c>
      <c r="Y20" s="46">
        <f t="shared" si="8"/>
        <v>23</v>
      </c>
      <c r="Z20" s="46">
        <f t="shared" si="8"/>
        <v>982</v>
      </c>
      <c r="AA20" s="46">
        <f t="shared" si="8"/>
        <v>41</v>
      </c>
      <c r="AB20" s="46">
        <f t="shared" si="8"/>
        <v>4294</v>
      </c>
      <c r="AC20" s="48">
        <f>SUM(R20:AB20)</f>
        <v>6818</v>
      </c>
      <c r="AD20" s="45">
        <f>AC20+M20+N20+O20+P20</f>
        <v>7087</v>
      </c>
      <c r="AE20" s="38">
        <f t="shared" si="2"/>
        <v>7087</v>
      </c>
    </row>
    <row r="21" spans="8:27" ht="12.75">
      <c r="H21" s="6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5"/>
      <c r="AA21" s="49"/>
    </row>
    <row r="22" spans="1:28" s="85" customFormat="1" ht="18">
      <c r="A22" s="84" t="s">
        <v>18</v>
      </c>
      <c r="J22" s="90"/>
      <c r="R22" s="86">
        <f>R20/AC20</f>
        <v>0.008213552361396304</v>
      </c>
      <c r="S22" s="86">
        <f>S20/AC20</f>
        <v>0.09108242886476972</v>
      </c>
      <c r="T22" s="86">
        <f>T20/AC20</f>
        <v>0.02420064535054268</v>
      </c>
      <c r="U22" s="86">
        <f>U20/AC20</f>
        <v>0.0024933998239953063</v>
      </c>
      <c r="V22" s="86">
        <f>V20/AC20</f>
        <v>0.016573775300674685</v>
      </c>
      <c r="W22" s="86">
        <f>W20/AC20</f>
        <v>0.01628043414491053</v>
      </c>
      <c r="X22" s="86">
        <f>X20/AC20</f>
        <v>0.05793487826342036</v>
      </c>
      <c r="Y22" s="86">
        <f>Y20/AC20</f>
        <v>0.0033734232912877677</v>
      </c>
      <c r="Z22" s="86">
        <f>Z20/AC20</f>
        <v>0.14403050748019947</v>
      </c>
      <c r="AA22" s="86">
        <f>AA20/AC20</f>
        <v>0.006013493693165151</v>
      </c>
      <c r="AB22" s="86">
        <f>AB20/AC20</f>
        <v>0.629803461425638</v>
      </c>
    </row>
    <row r="24" ht="12.75">
      <c r="B24" s="1" t="s">
        <v>29</v>
      </c>
    </row>
    <row r="25" ht="12.75">
      <c r="B25" s="7" t="s">
        <v>30</v>
      </c>
    </row>
    <row r="26" ht="12.75">
      <c r="B26" s="7" t="s">
        <v>30</v>
      </c>
    </row>
    <row r="27" ht="12.75">
      <c r="B27" s="7" t="s">
        <v>30</v>
      </c>
    </row>
    <row r="28" ht="12.75">
      <c r="B28" s="7" t="s">
        <v>30</v>
      </c>
    </row>
    <row r="29" ht="12.75">
      <c r="B29" s="7" t="s">
        <v>30</v>
      </c>
    </row>
    <row r="31" ht="18">
      <c r="A31" s="23" t="s">
        <v>18</v>
      </c>
    </row>
    <row r="32" spans="9:10" ht="12.75">
      <c r="I32" s="1"/>
      <c r="J32" s="91"/>
    </row>
    <row r="33" spans="3:10" ht="15.75">
      <c r="C33" s="31" t="s">
        <v>62</v>
      </c>
      <c r="I33" s="1"/>
      <c r="J33" s="91"/>
    </row>
    <row r="34" spans="1:10" ht="13.5" thickBot="1">
      <c r="A34" s="7"/>
      <c r="C34" s="9"/>
      <c r="I34" s="1"/>
      <c r="J34" s="91"/>
    </row>
    <row r="35" spans="1:28" s="58" customFormat="1" ht="30.75" customHeight="1" thickBot="1">
      <c r="A35" s="72" t="s">
        <v>150</v>
      </c>
      <c r="B35" s="73" t="s">
        <v>151</v>
      </c>
      <c r="C35" s="40" t="s">
        <v>19</v>
      </c>
      <c r="D35" s="41" t="s">
        <v>20</v>
      </c>
      <c r="E35" s="41" t="s">
        <v>21</v>
      </c>
      <c r="F35" s="41" t="s">
        <v>22</v>
      </c>
      <c r="G35" s="41" t="s">
        <v>23</v>
      </c>
      <c r="H35" s="41" t="s">
        <v>24</v>
      </c>
      <c r="I35" s="41" t="s">
        <v>25</v>
      </c>
      <c r="J35" s="92" t="s">
        <v>26</v>
      </c>
      <c r="K35" s="41" t="s">
        <v>27</v>
      </c>
      <c r="L35" s="41" t="s">
        <v>63</v>
      </c>
      <c r="M35" s="41" t="s">
        <v>64</v>
      </c>
      <c r="N35" s="41" t="s">
        <v>65</v>
      </c>
      <c r="O35" s="41" t="s">
        <v>66</v>
      </c>
      <c r="P35" s="42" t="s">
        <v>8</v>
      </c>
      <c r="AB35" s="68"/>
    </row>
    <row r="36" spans="1:32" ht="12.75">
      <c r="A36" s="27">
        <v>1</v>
      </c>
      <c r="B36" s="32" t="s">
        <v>77</v>
      </c>
      <c r="C36" s="27"/>
      <c r="D36" s="27"/>
      <c r="E36" s="27"/>
      <c r="F36" s="27"/>
      <c r="G36" s="27"/>
      <c r="H36" s="27"/>
      <c r="I36" s="27"/>
      <c r="J36" s="93"/>
      <c r="K36" s="27"/>
      <c r="L36" s="27">
        <v>1</v>
      </c>
      <c r="M36" s="27"/>
      <c r="N36" s="28"/>
      <c r="O36" s="27"/>
      <c r="P36" s="29">
        <f aca="true" t="shared" si="9" ref="P36:P49">SUM(C36:O36)</f>
        <v>1</v>
      </c>
      <c r="AB36" s="1"/>
      <c r="AF36" s="37"/>
    </row>
    <row r="37" spans="1:32" ht="14.25" customHeight="1">
      <c r="A37" s="26">
        <f>A36+1</f>
        <v>2</v>
      </c>
      <c r="B37" s="24" t="s">
        <v>78</v>
      </c>
      <c r="C37" s="26"/>
      <c r="D37" s="27"/>
      <c r="E37" s="27"/>
      <c r="F37" s="27"/>
      <c r="G37" s="27"/>
      <c r="H37" s="27"/>
      <c r="I37" s="27"/>
      <c r="J37" s="93"/>
      <c r="K37" s="27"/>
      <c r="L37" s="27"/>
      <c r="M37" s="27"/>
      <c r="N37" s="28"/>
      <c r="O37" s="27">
        <v>1</v>
      </c>
      <c r="P37" s="29">
        <f t="shared" si="9"/>
        <v>1</v>
      </c>
      <c r="AB37" s="1"/>
      <c r="AF37" s="37"/>
    </row>
    <row r="38" spans="1:32" ht="12.75">
      <c r="A38" s="26">
        <f aca="true" t="shared" si="10" ref="A38:A48">A37+1</f>
        <v>3</v>
      </c>
      <c r="B38" s="24" t="s">
        <v>79</v>
      </c>
      <c r="C38" s="26"/>
      <c r="D38" s="27"/>
      <c r="E38" s="27"/>
      <c r="F38" s="27"/>
      <c r="G38" s="27"/>
      <c r="H38" s="27"/>
      <c r="I38" s="27"/>
      <c r="J38" s="93"/>
      <c r="K38" s="27"/>
      <c r="L38" s="27"/>
      <c r="M38" s="27"/>
      <c r="N38" s="28"/>
      <c r="O38" s="27"/>
      <c r="P38" s="29">
        <f t="shared" si="9"/>
        <v>0</v>
      </c>
      <c r="AB38" s="1"/>
      <c r="AF38" s="37"/>
    </row>
    <row r="39" spans="1:32" ht="12.75">
      <c r="A39" s="26">
        <f t="shared" si="10"/>
        <v>4</v>
      </c>
      <c r="B39" s="25" t="s">
        <v>80</v>
      </c>
      <c r="C39" s="26"/>
      <c r="D39" s="27"/>
      <c r="E39" s="27"/>
      <c r="F39" s="27"/>
      <c r="G39" s="27"/>
      <c r="H39" s="27"/>
      <c r="I39" s="27"/>
      <c r="J39" s="93"/>
      <c r="K39" s="27"/>
      <c r="L39" s="27"/>
      <c r="M39" s="27"/>
      <c r="N39" s="28"/>
      <c r="O39" s="27"/>
      <c r="P39" s="29">
        <f t="shared" si="9"/>
        <v>0</v>
      </c>
      <c r="AB39" s="1"/>
      <c r="AF39" s="37"/>
    </row>
    <row r="40" spans="1:32" ht="12.75">
      <c r="A40" s="26">
        <f t="shared" si="10"/>
        <v>5</v>
      </c>
      <c r="B40" s="51" t="s">
        <v>81</v>
      </c>
      <c r="C40" s="26"/>
      <c r="D40" s="27"/>
      <c r="E40" s="27"/>
      <c r="F40" s="27"/>
      <c r="G40" s="27"/>
      <c r="H40" s="27"/>
      <c r="I40" s="27"/>
      <c r="J40" s="93"/>
      <c r="K40" s="27"/>
      <c r="L40" s="27"/>
      <c r="M40" s="27"/>
      <c r="N40" s="28"/>
      <c r="O40" s="27"/>
      <c r="P40" s="29">
        <f t="shared" si="9"/>
        <v>0</v>
      </c>
      <c r="AB40" s="1"/>
      <c r="AF40" s="37"/>
    </row>
    <row r="41" spans="1:32" ht="12.75">
      <c r="A41" s="26">
        <f t="shared" si="10"/>
        <v>6</v>
      </c>
      <c r="B41" s="24" t="s">
        <v>82</v>
      </c>
      <c r="C41" s="26"/>
      <c r="D41" s="27"/>
      <c r="E41" s="27"/>
      <c r="F41" s="27"/>
      <c r="G41" s="27"/>
      <c r="H41" s="27"/>
      <c r="I41" s="27"/>
      <c r="J41" s="93"/>
      <c r="K41" s="27"/>
      <c r="L41" s="27"/>
      <c r="M41" s="27"/>
      <c r="N41" s="28"/>
      <c r="O41" s="27"/>
      <c r="P41" s="29">
        <f t="shared" si="9"/>
        <v>0</v>
      </c>
      <c r="AB41" s="1"/>
      <c r="AF41" s="37"/>
    </row>
    <row r="42" spans="1:32" ht="12.75">
      <c r="A42" s="26">
        <f t="shared" si="10"/>
        <v>7</v>
      </c>
      <c r="B42" s="24" t="s">
        <v>83</v>
      </c>
      <c r="C42" s="26"/>
      <c r="D42" s="27"/>
      <c r="E42" s="27"/>
      <c r="F42" s="27"/>
      <c r="G42" s="27"/>
      <c r="H42" s="27"/>
      <c r="I42" s="27"/>
      <c r="J42" s="93"/>
      <c r="K42" s="27"/>
      <c r="L42" s="27"/>
      <c r="M42" s="27"/>
      <c r="N42" s="28"/>
      <c r="O42" s="27"/>
      <c r="P42" s="29">
        <f t="shared" si="9"/>
        <v>0</v>
      </c>
      <c r="AB42" s="1"/>
      <c r="AF42" s="37"/>
    </row>
    <row r="43" spans="1:32" ht="12.75">
      <c r="A43" s="26">
        <f t="shared" si="10"/>
        <v>8</v>
      </c>
      <c r="B43" s="24" t="s">
        <v>84</v>
      </c>
      <c r="C43" s="26"/>
      <c r="D43" s="27"/>
      <c r="E43" s="27"/>
      <c r="F43" s="27"/>
      <c r="G43" s="27"/>
      <c r="H43" s="27"/>
      <c r="I43" s="27"/>
      <c r="J43" s="93">
        <v>1</v>
      </c>
      <c r="K43" s="27"/>
      <c r="L43" s="27"/>
      <c r="M43" s="27"/>
      <c r="N43" s="28"/>
      <c r="O43" s="27"/>
      <c r="P43" s="29">
        <f t="shared" si="9"/>
        <v>1</v>
      </c>
      <c r="AB43" s="1"/>
      <c r="AF43" s="37"/>
    </row>
    <row r="44" spans="1:32" ht="12.75">
      <c r="A44" s="26">
        <f t="shared" si="10"/>
        <v>9</v>
      </c>
      <c r="B44" s="24" t="s">
        <v>85</v>
      </c>
      <c r="C44" s="26"/>
      <c r="D44" s="27"/>
      <c r="E44" s="27"/>
      <c r="F44" s="27"/>
      <c r="G44" s="27"/>
      <c r="H44" s="27"/>
      <c r="I44" s="27"/>
      <c r="J44" s="93"/>
      <c r="K44" s="27"/>
      <c r="L44" s="27"/>
      <c r="M44" s="27"/>
      <c r="N44" s="28"/>
      <c r="O44" s="27"/>
      <c r="P44" s="29">
        <f t="shared" si="9"/>
        <v>0</v>
      </c>
      <c r="AB44" s="1"/>
      <c r="AF44" s="37"/>
    </row>
    <row r="45" spans="1:32" ht="11.25" customHeight="1">
      <c r="A45" s="26">
        <f t="shared" si="10"/>
        <v>10</v>
      </c>
      <c r="B45" s="24" t="s">
        <v>86</v>
      </c>
      <c r="C45" s="26">
        <v>1</v>
      </c>
      <c r="D45" s="27"/>
      <c r="E45" s="27"/>
      <c r="F45" s="27"/>
      <c r="G45" s="27"/>
      <c r="H45" s="27"/>
      <c r="I45" s="27"/>
      <c r="J45" s="93">
        <v>1</v>
      </c>
      <c r="K45" s="27"/>
      <c r="L45" s="27"/>
      <c r="M45" s="27"/>
      <c r="N45" s="28"/>
      <c r="O45" s="27"/>
      <c r="P45" s="29">
        <f t="shared" si="9"/>
        <v>2</v>
      </c>
      <c r="AB45" s="1"/>
      <c r="AF45" s="37"/>
    </row>
    <row r="46" spans="1:32" ht="12.75">
      <c r="A46" s="26">
        <f t="shared" si="10"/>
        <v>11</v>
      </c>
      <c r="B46" s="24" t="s">
        <v>87</v>
      </c>
      <c r="C46" s="26"/>
      <c r="D46" s="27"/>
      <c r="E46" s="27"/>
      <c r="F46" s="27"/>
      <c r="G46" s="27"/>
      <c r="H46" s="27"/>
      <c r="I46" s="27"/>
      <c r="J46" s="93"/>
      <c r="K46" s="27"/>
      <c r="L46" s="27"/>
      <c r="M46" s="27"/>
      <c r="N46" s="28"/>
      <c r="O46" s="27"/>
      <c r="P46" s="29">
        <f t="shared" si="9"/>
        <v>0</v>
      </c>
      <c r="AB46" s="1"/>
      <c r="AF46" s="37"/>
    </row>
    <row r="47" spans="1:32" ht="12.75">
      <c r="A47" s="26">
        <f t="shared" si="10"/>
        <v>12</v>
      </c>
      <c r="B47" s="24" t="s">
        <v>88</v>
      </c>
      <c r="C47" s="26"/>
      <c r="D47" s="27"/>
      <c r="E47" s="27"/>
      <c r="F47" s="27"/>
      <c r="G47" s="27"/>
      <c r="H47" s="27"/>
      <c r="I47" s="27"/>
      <c r="J47" s="93"/>
      <c r="K47" s="27"/>
      <c r="L47" s="27"/>
      <c r="M47" s="27"/>
      <c r="N47" s="28"/>
      <c r="O47" s="27"/>
      <c r="P47" s="29">
        <f t="shared" si="9"/>
        <v>0</v>
      </c>
      <c r="AB47" s="1"/>
      <c r="AF47" s="37"/>
    </row>
    <row r="48" spans="1:32" ht="12.75">
      <c r="A48" s="26">
        <f t="shared" si="10"/>
        <v>13</v>
      </c>
      <c r="B48" s="24" t="s">
        <v>89</v>
      </c>
      <c r="C48" s="26"/>
      <c r="D48" s="27"/>
      <c r="E48" s="27"/>
      <c r="F48" s="27"/>
      <c r="G48" s="27"/>
      <c r="H48" s="27"/>
      <c r="I48" s="27"/>
      <c r="J48" s="93"/>
      <c r="K48" s="27"/>
      <c r="L48" s="27"/>
      <c r="M48" s="27"/>
      <c r="N48" s="28"/>
      <c r="O48" s="27"/>
      <c r="P48" s="29">
        <f t="shared" si="9"/>
        <v>0</v>
      </c>
      <c r="AB48" s="1"/>
      <c r="AF48" s="37"/>
    </row>
    <row r="49" spans="1:32" ht="13.5" thickBot="1">
      <c r="A49" s="26">
        <f>A48+1</f>
        <v>14</v>
      </c>
      <c r="B49" s="24" t="s">
        <v>90</v>
      </c>
      <c r="C49" s="26"/>
      <c r="D49" s="27"/>
      <c r="E49" s="27"/>
      <c r="F49" s="27"/>
      <c r="G49" s="27"/>
      <c r="H49" s="27"/>
      <c r="I49" s="27"/>
      <c r="J49" s="93"/>
      <c r="K49" s="27"/>
      <c r="L49" s="27"/>
      <c r="M49" s="27"/>
      <c r="N49" s="28"/>
      <c r="O49" s="27"/>
      <c r="P49" s="29">
        <f t="shared" si="9"/>
        <v>0</v>
      </c>
      <c r="AB49" s="1"/>
      <c r="AF49" s="37"/>
    </row>
    <row r="50" spans="1:32" ht="13.5" thickBot="1">
      <c r="A50" s="30"/>
      <c r="B50" s="6"/>
      <c r="C50" s="36">
        <f>SUM(C36:C49)</f>
        <v>1</v>
      </c>
      <c r="D50" s="36">
        <f aca="true" t="shared" si="11" ref="D50:P50">SUM(D36:D49)</f>
        <v>0</v>
      </c>
      <c r="E50" s="36">
        <f t="shared" si="11"/>
        <v>0</v>
      </c>
      <c r="F50" s="36">
        <f t="shared" si="11"/>
        <v>0</v>
      </c>
      <c r="G50" s="36">
        <f t="shared" si="11"/>
        <v>0</v>
      </c>
      <c r="H50" s="36">
        <f aca="true" t="shared" si="12" ref="H50:N50">SUM(H36:H49)</f>
        <v>0</v>
      </c>
      <c r="I50" s="36">
        <f t="shared" si="12"/>
        <v>0</v>
      </c>
      <c r="J50" s="36">
        <f t="shared" si="12"/>
        <v>2</v>
      </c>
      <c r="K50" s="36">
        <f t="shared" si="12"/>
        <v>0</v>
      </c>
      <c r="L50" s="36">
        <f t="shared" si="12"/>
        <v>1</v>
      </c>
      <c r="M50" s="36">
        <f t="shared" si="12"/>
        <v>0</v>
      </c>
      <c r="N50" s="36">
        <f t="shared" si="12"/>
        <v>0</v>
      </c>
      <c r="O50" s="36">
        <f t="shared" si="11"/>
        <v>1</v>
      </c>
      <c r="P50" s="36">
        <f t="shared" si="11"/>
        <v>5</v>
      </c>
      <c r="AB50" s="1"/>
      <c r="AF50" s="37"/>
    </row>
    <row r="51" spans="1:10" ht="12.75">
      <c r="A51" s="30"/>
      <c r="B51" s="6"/>
      <c r="C51" s="6"/>
      <c r="I51" s="1"/>
      <c r="J51" s="91"/>
    </row>
    <row r="52" spans="3:10" ht="15.75">
      <c r="C52" s="31" t="s">
        <v>67</v>
      </c>
      <c r="I52" s="1"/>
      <c r="J52" s="91"/>
    </row>
    <row r="53" spans="1:10" ht="13.5" thickBot="1">
      <c r="A53" s="7"/>
      <c r="C53" s="9"/>
      <c r="I53" s="1"/>
      <c r="J53" s="91"/>
    </row>
    <row r="54" spans="1:28" s="58" customFormat="1" ht="30.75" customHeight="1" thickBot="1">
      <c r="A54" s="72" t="s">
        <v>150</v>
      </c>
      <c r="B54" s="73" t="s">
        <v>151</v>
      </c>
      <c r="C54" s="40" t="s">
        <v>19</v>
      </c>
      <c r="D54" s="41" t="s">
        <v>20</v>
      </c>
      <c r="E54" s="41" t="s">
        <v>21</v>
      </c>
      <c r="F54" s="41" t="s">
        <v>22</v>
      </c>
      <c r="G54" s="41" t="s">
        <v>23</v>
      </c>
      <c r="H54" s="41" t="s">
        <v>24</v>
      </c>
      <c r="I54" s="41" t="s">
        <v>25</v>
      </c>
      <c r="J54" s="92" t="s">
        <v>26</v>
      </c>
      <c r="K54" s="41" t="s">
        <v>27</v>
      </c>
      <c r="L54" s="41" t="s">
        <v>63</v>
      </c>
      <c r="M54" s="41" t="s">
        <v>64</v>
      </c>
      <c r="N54" s="41" t="s">
        <v>65</v>
      </c>
      <c r="O54" s="41" t="s">
        <v>66</v>
      </c>
      <c r="P54" s="42" t="s">
        <v>8</v>
      </c>
      <c r="AB54" s="68"/>
    </row>
    <row r="55" spans="1:16" ht="12.75">
      <c r="A55" s="27">
        <v>1</v>
      </c>
      <c r="B55" s="32" t="s">
        <v>91</v>
      </c>
      <c r="C55" s="27"/>
      <c r="D55" s="27">
        <v>5</v>
      </c>
      <c r="E55" s="27"/>
      <c r="F55" s="27"/>
      <c r="G55" s="27"/>
      <c r="H55" s="27">
        <v>4</v>
      </c>
      <c r="I55" s="27"/>
      <c r="J55" s="93">
        <v>2</v>
      </c>
      <c r="K55" s="27">
        <v>3</v>
      </c>
      <c r="L55" s="27"/>
      <c r="M55" s="27"/>
      <c r="N55" s="28"/>
      <c r="O55" s="27">
        <v>2</v>
      </c>
      <c r="P55" s="29">
        <f aca="true" t="shared" si="13" ref="P55:P68">SUM(C55:O55)</f>
        <v>16</v>
      </c>
    </row>
    <row r="56" spans="1:16" ht="12.75">
      <c r="A56" s="26">
        <f>A55+1</f>
        <v>2</v>
      </c>
      <c r="B56" s="24" t="s">
        <v>35</v>
      </c>
      <c r="C56" s="26">
        <v>2</v>
      </c>
      <c r="D56" s="27">
        <v>5</v>
      </c>
      <c r="E56" s="27">
        <v>1</v>
      </c>
      <c r="F56" s="27">
        <v>1</v>
      </c>
      <c r="G56" s="27">
        <v>5</v>
      </c>
      <c r="H56" s="27">
        <v>4</v>
      </c>
      <c r="I56" s="27"/>
      <c r="J56" s="93">
        <v>9</v>
      </c>
      <c r="K56" s="27">
        <v>8</v>
      </c>
      <c r="L56" s="27">
        <v>7</v>
      </c>
      <c r="M56" s="27">
        <v>10</v>
      </c>
      <c r="N56" s="28">
        <v>19</v>
      </c>
      <c r="O56" s="27">
        <v>3</v>
      </c>
      <c r="P56" s="29">
        <f t="shared" si="13"/>
        <v>74</v>
      </c>
    </row>
    <row r="57" spans="1:16" ht="12.75">
      <c r="A57" s="26">
        <f aca="true" t="shared" si="14" ref="A57:A67">A56+1</f>
        <v>3</v>
      </c>
      <c r="B57" s="24" t="s">
        <v>92</v>
      </c>
      <c r="C57" s="26"/>
      <c r="D57" s="27"/>
      <c r="E57" s="27"/>
      <c r="F57" s="27"/>
      <c r="G57" s="27"/>
      <c r="H57" s="27"/>
      <c r="I57" s="27"/>
      <c r="J57" s="93"/>
      <c r="K57" s="27"/>
      <c r="L57" s="27"/>
      <c r="M57" s="27"/>
      <c r="N57" s="28">
        <v>1</v>
      </c>
      <c r="O57" s="27"/>
      <c r="P57" s="29">
        <f t="shared" si="13"/>
        <v>1</v>
      </c>
    </row>
    <row r="58" spans="1:16" ht="12.75">
      <c r="A58" s="26">
        <f t="shared" si="14"/>
        <v>4</v>
      </c>
      <c r="B58" s="25" t="s">
        <v>32</v>
      </c>
      <c r="C58" s="26"/>
      <c r="D58" s="27"/>
      <c r="E58" s="27"/>
      <c r="F58" s="27"/>
      <c r="G58" s="27"/>
      <c r="H58" s="27"/>
      <c r="I58" s="27"/>
      <c r="J58" s="93"/>
      <c r="K58" s="27"/>
      <c r="L58" s="27"/>
      <c r="M58" s="27"/>
      <c r="N58" s="28"/>
      <c r="O58" s="27"/>
      <c r="P58" s="29">
        <f t="shared" si="13"/>
        <v>0</v>
      </c>
    </row>
    <row r="59" spans="1:16" ht="12.75">
      <c r="A59" s="26">
        <f t="shared" si="14"/>
        <v>5</v>
      </c>
      <c r="B59" s="52" t="s">
        <v>93</v>
      </c>
      <c r="C59" s="26"/>
      <c r="D59" s="27"/>
      <c r="E59" s="27"/>
      <c r="F59" s="27"/>
      <c r="G59" s="27"/>
      <c r="H59" s="27">
        <v>1</v>
      </c>
      <c r="I59" s="27"/>
      <c r="J59" s="93"/>
      <c r="K59" s="27"/>
      <c r="L59" s="27"/>
      <c r="M59" s="27"/>
      <c r="N59" s="28"/>
      <c r="O59" s="27"/>
      <c r="P59" s="29">
        <f t="shared" si="13"/>
        <v>1</v>
      </c>
    </row>
    <row r="60" spans="1:16" ht="12.75">
      <c r="A60" s="26">
        <f t="shared" si="14"/>
        <v>6</v>
      </c>
      <c r="B60" s="24" t="s">
        <v>94</v>
      </c>
      <c r="C60" s="26"/>
      <c r="D60" s="27"/>
      <c r="E60" s="27"/>
      <c r="F60" s="27"/>
      <c r="G60" s="27"/>
      <c r="H60" s="27"/>
      <c r="I60" s="27"/>
      <c r="J60" s="93"/>
      <c r="K60" s="27"/>
      <c r="L60" s="27"/>
      <c r="M60" s="27"/>
      <c r="N60" s="28"/>
      <c r="O60" s="27"/>
      <c r="P60" s="29">
        <f t="shared" si="13"/>
        <v>0</v>
      </c>
    </row>
    <row r="61" spans="1:16" ht="12.75">
      <c r="A61" s="26">
        <f t="shared" si="14"/>
        <v>7</v>
      </c>
      <c r="B61" s="24" t="s">
        <v>40</v>
      </c>
      <c r="C61" s="26"/>
      <c r="D61" s="27"/>
      <c r="E61" s="27"/>
      <c r="F61" s="27"/>
      <c r="G61" s="27"/>
      <c r="H61" s="27"/>
      <c r="I61" s="27"/>
      <c r="J61" s="93"/>
      <c r="K61" s="27"/>
      <c r="L61" s="27"/>
      <c r="M61" s="27"/>
      <c r="N61" s="28"/>
      <c r="O61" s="27"/>
      <c r="P61" s="29">
        <f t="shared" si="13"/>
        <v>0</v>
      </c>
    </row>
    <row r="62" spans="1:16" ht="12.75">
      <c r="A62" s="26">
        <f t="shared" si="14"/>
        <v>8</v>
      </c>
      <c r="B62" s="24" t="s">
        <v>95</v>
      </c>
      <c r="C62" s="26"/>
      <c r="D62" s="27"/>
      <c r="E62" s="27"/>
      <c r="F62" s="27"/>
      <c r="G62" s="27"/>
      <c r="H62" s="27"/>
      <c r="I62" s="27"/>
      <c r="J62" s="93"/>
      <c r="K62" s="27"/>
      <c r="L62" s="27"/>
      <c r="M62" s="27">
        <v>3</v>
      </c>
      <c r="N62" s="28"/>
      <c r="O62" s="27"/>
      <c r="P62" s="29">
        <f t="shared" si="13"/>
        <v>3</v>
      </c>
    </row>
    <row r="63" spans="1:16" ht="33.75" customHeight="1">
      <c r="A63" s="26">
        <f t="shared" si="14"/>
        <v>9</v>
      </c>
      <c r="B63" s="53" t="s">
        <v>96</v>
      </c>
      <c r="C63" s="26"/>
      <c r="D63" s="27"/>
      <c r="E63" s="27"/>
      <c r="F63" s="27"/>
      <c r="G63" s="27"/>
      <c r="H63" s="27"/>
      <c r="I63" s="27"/>
      <c r="J63" s="93"/>
      <c r="K63" s="27"/>
      <c r="L63" s="27"/>
      <c r="M63" s="27"/>
      <c r="N63" s="28"/>
      <c r="O63" s="27"/>
      <c r="P63" s="29">
        <f t="shared" si="13"/>
        <v>0</v>
      </c>
    </row>
    <row r="64" spans="1:16" ht="12.75">
      <c r="A64" s="26">
        <f t="shared" si="14"/>
        <v>10</v>
      </c>
      <c r="B64" s="24" t="s">
        <v>97</v>
      </c>
      <c r="C64" s="26"/>
      <c r="D64" s="27"/>
      <c r="E64" s="27"/>
      <c r="F64" s="27"/>
      <c r="G64" s="27"/>
      <c r="H64" s="27">
        <v>2</v>
      </c>
      <c r="I64" s="27"/>
      <c r="J64" s="93"/>
      <c r="K64" s="27"/>
      <c r="L64" s="27"/>
      <c r="M64" s="27"/>
      <c r="N64" s="28"/>
      <c r="O64" s="27"/>
      <c r="P64" s="29">
        <f t="shared" si="13"/>
        <v>2</v>
      </c>
    </row>
    <row r="65" spans="1:16" ht="12.75">
      <c r="A65" s="26">
        <f t="shared" si="14"/>
        <v>11</v>
      </c>
      <c r="B65" s="24" t="s">
        <v>98</v>
      </c>
      <c r="C65" s="26"/>
      <c r="D65" s="27">
        <v>4</v>
      </c>
      <c r="E65" s="27"/>
      <c r="F65" s="27">
        <v>1</v>
      </c>
      <c r="G65" s="27"/>
      <c r="H65" s="27">
        <v>2</v>
      </c>
      <c r="I65" s="27"/>
      <c r="J65" s="93">
        <v>2</v>
      </c>
      <c r="K65" s="27">
        <v>1</v>
      </c>
      <c r="L65" s="27"/>
      <c r="M65" s="27">
        <v>1</v>
      </c>
      <c r="N65" s="28">
        <v>5</v>
      </c>
      <c r="O65" s="27">
        <v>2</v>
      </c>
      <c r="P65" s="29">
        <f t="shared" si="13"/>
        <v>18</v>
      </c>
    </row>
    <row r="66" spans="1:16" ht="12.75">
      <c r="A66" s="26">
        <f t="shared" si="14"/>
        <v>12</v>
      </c>
      <c r="B66" s="24" t="s">
        <v>99</v>
      </c>
      <c r="C66" s="26"/>
      <c r="D66" s="27"/>
      <c r="E66" s="27"/>
      <c r="F66" s="27"/>
      <c r="G66" s="27"/>
      <c r="H66" s="27"/>
      <c r="I66" s="27"/>
      <c r="J66" s="93">
        <v>3</v>
      </c>
      <c r="K66" s="27"/>
      <c r="L66" s="27"/>
      <c r="M66" s="27"/>
      <c r="N66" s="28"/>
      <c r="O66" s="27"/>
      <c r="P66" s="29">
        <f t="shared" si="13"/>
        <v>3</v>
      </c>
    </row>
    <row r="67" spans="1:16" ht="12.75">
      <c r="A67" s="26">
        <f t="shared" si="14"/>
        <v>13</v>
      </c>
      <c r="B67" s="24" t="s">
        <v>100</v>
      </c>
      <c r="C67" s="26"/>
      <c r="D67" s="27">
        <v>1</v>
      </c>
      <c r="E67" s="27">
        <v>1</v>
      </c>
      <c r="F67" s="27"/>
      <c r="G67" s="27"/>
      <c r="H67" s="27">
        <v>1</v>
      </c>
      <c r="I67" s="27"/>
      <c r="J67" s="93">
        <v>3</v>
      </c>
      <c r="K67" s="27">
        <v>3</v>
      </c>
      <c r="L67" s="27"/>
      <c r="M67" s="27">
        <v>4</v>
      </c>
      <c r="N67" s="28">
        <v>4</v>
      </c>
      <c r="O67" s="27">
        <v>4</v>
      </c>
      <c r="P67" s="29">
        <f t="shared" si="13"/>
        <v>21</v>
      </c>
    </row>
    <row r="68" spans="1:16" ht="13.5" thickBot="1">
      <c r="A68" s="26">
        <f>A67+1</f>
        <v>14</v>
      </c>
      <c r="B68" s="24" t="s">
        <v>101</v>
      </c>
      <c r="C68" s="26">
        <v>1</v>
      </c>
      <c r="D68" s="27"/>
      <c r="E68" s="27"/>
      <c r="F68" s="27"/>
      <c r="G68" s="27"/>
      <c r="H68" s="27"/>
      <c r="I68" s="27"/>
      <c r="J68" s="93"/>
      <c r="K68" s="27"/>
      <c r="L68" s="27"/>
      <c r="M68" s="27"/>
      <c r="N68" s="28"/>
      <c r="O68" s="27"/>
      <c r="P68" s="29">
        <f t="shared" si="13"/>
        <v>1</v>
      </c>
    </row>
    <row r="69" spans="1:16" ht="13.5" thickBot="1">
      <c r="A69" s="30"/>
      <c r="B69" s="6"/>
      <c r="C69" s="36">
        <f aca="true" t="shared" si="15" ref="C69:P69">SUM(C55:C68)</f>
        <v>3</v>
      </c>
      <c r="D69" s="36">
        <f t="shared" si="15"/>
        <v>15</v>
      </c>
      <c r="E69" s="36">
        <f t="shared" si="15"/>
        <v>2</v>
      </c>
      <c r="F69" s="36">
        <f t="shared" si="15"/>
        <v>2</v>
      </c>
      <c r="G69" s="36">
        <f t="shared" si="15"/>
        <v>5</v>
      </c>
      <c r="H69" s="36">
        <f t="shared" si="15"/>
        <v>14</v>
      </c>
      <c r="I69" s="36">
        <f t="shared" si="15"/>
        <v>0</v>
      </c>
      <c r="J69" s="36">
        <f t="shared" si="15"/>
        <v>19</v>
      </c>
      <c r="K69" s="36">
        <f t="shared" si="15"/>
        <v>15</v>
      </c>
      <c r="L69" s="36">
        <f t="shared" si="15"/>
        <v>7</v>
      </c>
      <c r="M69" s="36">
        <f t="shared" si="15"/>
        <v>18</v>
      </c>
      <c r="N69" s="36">
        <f t="shared" si="15"/>
        <v>29</v>
      </c>
      <c r="O69" s="36">
        <f t="shared" si="15"/>
        <v>11</v>
      </c>
      <c r="P69" s="36">
        <f t="shared" si="15"/>
        <v>140</v>
      </c>
    </row>
    <row r="70" spans="1:10" ht="12.75">
      <c r="A70" s="30"/>
      <c r="B70" s="6"/>
      <c r="C70" s="6"/>
      <c r="I70" s="1"/>
      <c r="J70" s="91"/>
    </row>
    <row r="72" spans="3:10" ht="15.75">
      <c r="C72" s="31" t="s">
        <v>68</v>
      </c>
      <c r="I72" s="1"/>
      <c r="J72" s="91"/>
    </row>
    <row r="73" spans="1:10" ht="13.5" thickBot="1">
      <c r="A73" s="7"/>
      <c r="C73" s="9"/>
      <c r="I73" s="1"/>
      <c r="J73" s="91"/>
    </row>
    <row r="74" spans="1:28" s="58" customFormat="1" ht="30.75" customHeight="1" thickBot="1">
      <c r="A74" s="72" t="s">
        <v>150</v>
      </c>
      <c r="B74" s="73" t="s">
        <v>151</v>
      </c>
      <c r="C74" s="40" t="s">
        <v>19</v>
      </c>
      <c r="D74" s="41" t="s">
        <v>20</v>
      </c>
      <c r="E74" s="41" t="s">
        <v>21</v>
      </c>
      <c r="F74" s="41" t="s">
        <v>22</v>
      </c>
      <c r="G74" s="41" t="s">
        <v>23</v>
      </c>
      <c r="H74" s="41" t="s">
        <v>24</v>
      </c>
      <c r="I74" s="41" t="s">
        <v>25</v>
      </c>
      <c r="J74" s="92" t="s">
        <v>26</v>
      </c>
      <c r="K74" s="41" t="s">
        <v>27</v>
      </c>
      <c r="L74" s="41" t="s">
        <v>63</v>
      </c>
      <c r="M74" s="41" t="s">
        <v>64</v>
      </c>
      <c r="N74" s="41" t="s">
        <v>65</v>
      </c>
      <c r="O74" s="41" t="s">
        <v>66</v>
      </c>
      <c r="P74" s="42" t="s">
        <v>8</v>
      </c>
      <c r="AB74" s="68"/>
    </row>
    <row r="75" spans="1:16" ht="12.75">
      <c r="A75" s="27">
        <v>1</v>
      </c>
      <c r="B75" s="57" t="s">
        <v>102</v>
      </c>
      <c r="C75" s="27">
        <v>6</v>
      </c>
      <c r="D75" s="27">
        <v>1</v>
      </c>
      <c r="E75" s="27">
        <v>2</v>
      </c>
      <c r="F75" s="27">
        <v>1</v>
      </c>
      <c r="G75" s="27"/>
      <c r="H75" s="27">
        <v>1</v>
      </c>
      <c r="I75" s="27"/>
      <c r="J75" s="93">
        <v>3</v>
      </c>
      <c r="K75" s="27">
        <v>4</v>
      </c>
      <c r="L75" s="27">
        <v>1</v>
      </c>
      <c r="M75" s="27">
        <v>1</v>
      </c>
      <c r="N75" s="28">
        <v>4</v>
      </c>
      <c r="O75" s="27">
        <v>1</v>
      </c>
      <c r="P75" s="29">
        <f aca="true" t="shared" si="16" ref="P75:P88">SUM(C75:O75)</f>
        <v>25</v>
      </c>
    </row>
    <row r="76" spans="1:16" ht="12.75">
      <c r="A76" s="26">
        <f>A75+1</f>
        <v>2</v>
      </c>
      <c r="B76" s="54" t="s">
        <v>37</v>
      </c>
      <c r="C76" s="26">
        <v>4</v>
      </c>
      <c r="D76" s="27"/>
      <c r="E76" s="27"/>
      <c r="F76" s="27"/>
      <c r="G76" s="27"/>
      <c r="H76" s="27"/>
      <c r="I76" s="27"/>
      <c r="J76" s="93"/>
      <c r="K76" s="27"/>
      <c r="L76" s="27"/>
      <c r="M76" s="27">
        <v>1</v>
      </c>
      <c r="N76" s="28"/>
      <c r="O76" s="27"/>
      <c r="P76" s="29">
        <f t="shared" si="16"/>
        <v>5</v>
      </c>
    </row>
    <row r="77" spans="1:16" ht="12.75">
      <c r="A77" s="26">
        <f aca="true" t="shared" si="17" ref="A77:A87">A76+1</f>
        <v>3</v>
      </c>
      <c r="B77" s="54" t="s">
        <v>103</v>
      </c>
      <c r="C77" s="26"/>
      <c r="D77" s="27"/>
      <c r="E77" s="27"/>
      <c r="F77" s="27"/>
      <c r="G77" s="27"/>
      <c r="H77" s="27"/>
      <c r="I77" s="27"/>
      <c r="J77" s="93"/>
      <c r="K77" s="27"/>
      <c r="L77" s="27"/>
      <c r="M77" s="27"/>
      <c r="N77" s="28"/>
      <c r="O77" s="27"/>
      <c r="P77" s="29">
        <f t="shared" si="16"/>
        <v>0</v>
      </c>
    </row>
    <row r="78" spans="1:16" ht="12.75">
      <c r="A78" s="26">
        <f t="shared" si="17"/>
        <v>4</v>
      </c>
      <c r="B78" s="55" t="s">
        <v>104</v>
      </c>
      <c r="C78" s="26"/>
      <c r="D78" s="27"/>
      <c r="E78" s="27"/>
      <c r="F78" s="27"/>
      <c r="G78" s="27"/>
      <c r="H78" s="27"/>
      <c r="I78" s="27">
        <v>2</v>
      </c>
      <c r="J78" s="93">
        <v>1</v>
      </c>
      <c r="K78" s="27">
        <v>2</v>
      </c>
      <c r="L78" s="27">
        <v>1</v>
      </c>
      <c r="M78" s="27"/>
      <c r="N78" s="28"/>
      <c r="O78" s="27"/>
      <c r="P78" s="29">
        <f t="shared" si="16"/>
        <v>6</v>
      </c>
    </row>
    <row r="79" spans="1:16" ht="12.75">
      <c r="A79" s="26">
        <f t="shared" si="17"/>
        <v>5</v>
      </c>
      <c r="B79" s="56" t="s">
        <v>105</v>
      </c>
      <c r="C79" s="26"/>
      <c r="D79" s="27"/>
      <c r="E79" s="27"/>
      <c r="F79" s="27"/>
      <c r="G79" s="27"/>
      <c r="H79" s="27"/>
      <c r="I79" s="27"/>
      <c r="J79" s="93"/>
      <c r="K79" s="27"/>
      <c r="L79" s="27"/>
      <c r="M79" s="27"/>
      <c r="N79" s="28"/>
      <c r="O79" s="27"/>
      <c r="P79" s="29">
        <f t="shared" si="16"/>
        <v>0</v>
      </c>
    </row>
    <row r="80" spans="1:16" ht="12.75">
      <c r="A80" s="26">
        <f t="shared" si="17"/>
        <v>6</v>
      </c>
      <c r="B80" s="54" t="s">
        <v>106</v>
      </c>
      <c r="C80" s="26">
        <v>1</v>
      </c>
      <c r="D80" s="27"/>
      <c r="E80" s="27"/>
      <c r="F80" s="27"/>
      <c r="G80" s="27"/>
      <c r="H80" s="27"/>
      <c r="I80" s="27"/>
      <c r="J80" s="93"/>
      <c r="K80" s="27"/>
      <c r="L80" s="27"/>
      <c r="M80" s="27"/>
      <c r="N80" s="28"/>
      <c r="O80" s="27"/>
      <c r="P80" s="29">
        <f t="shared" si="16"/>
        <v>1</v>
      </c>
    </row>
    <row r="81" spans="1:16" ht="12.75">
      <c r="A81" s="26">
        <f t="shared" si="17"/>
        <v>7</v>
      </c>
      <c r="B81" s="54" t="s">
        <v>107</v>
      </c>
      <c r="C81" s="26"/>
      <c r="D81" s="27"/>
      <c r="E81" s="27"/>
      <c r="F81" s="27"/>
      <c r="G81" s="27"/>
      <c r="H81" s="27"/>
      <c r="I81" s="27"/>
      <c r="J81" s="93"/>
      <c r="K81" s="27"/>
      <c r="L81" s="27"/>
      <c r="M81" s="27"/>
      <c r="N81" s="28"/>
      <c r="O81" s="27"/>
      <c r="P81" s="29">
        <f t="shared" si="16"/>
        <v>0</v>
      </c>
    </row>
    <row r="82" spans="1:16" ht="12.75">
      <c r="A82" s="26">
        <f t="shared" si="17"/>
        <v>8</v>
      </c>
      <c r="B82" s="54" t="s">
        <v>108</v>
      </c>
      <c r="C82" s="26">
        <v>2</v>
      </c>
      <c r="D82" s="27"/>
      <c r="E82" s="27"/>
      <c r="F82" s="27"/>
      <c r="G82" s="27"/>
      <c r="H82" s="27"/>
      <c r="I82" s="27"/>
      <c r="J82" s="93"/>
      <c r="K82" s="27"/>
      <c r="L82" s="27"/>
      <c r="M82" s="27"/>
      <c r="N82" s="28"/>
      <c r="O82" s="27"/>
      <c r="P82" s="29">
        <f t="shared" si="16"/>
        <v>2</v>
      </c>
    </row>
    <row r="83" spans="1:16" ht="12.75">
      <c r="A83" s="26">
        <f t="shared" si="17"/>
        <v>9</v>
      </c>
      <c r="B83" s="54" t="s">
        <v>109</v>
      </c>
      <c r="C83" s="26"/>
      <c r="D83" s="27"/>
      <c r="E83" s="27"/>
      <c r="F83" s="27"/>
      <c r="G83" s="27"/>
      <c r="H83" s="27"/>
      <c r="I83" s="27"/>
      <c r="J83" s="93"/>
      <c r="K83" s="27"/>
      <c r="L83" s="27"/>
      <c r="M83" s="27"/>
      <c r="N83" s="28"/>
      <c r="O83" s="27"/>
      <c r="P83" s="29">
        <f t="shared" si="16"/>
        <v>0</v>
      </c>
    </row>
    <row r="84" spans="1:16" ht="12.75">
      <c r="A84" s="26">
        <f t="shared" si="17"/>
        <v>10</v>
      </c>
      <c r="B84" s="55" t="s">
        <v>110</v>
      </c>
      <c r="C84" s="26"/>
      <c r="D84" s="27"/>
      <c r="E84" s="27"/>
      <c r="F84" s="27"/>
      <c r="G84" s="27"/>
      <c r="H84" s="27"/>
      <c r="I84" s="27"/>
      <c r="J84" s="93"/>
      <c r="K84" s="27"/>
      <c r="L84" s="27"/>
      <c r="M84" s="27"/>
      <c r="N84" s="28"/>
      <c r="O84" s="27"/>
      <c r="P84" s="29">
        <f t="shared" si="16"/>
        <v>0</v>
      </c>
    </row>
    <row r="85" spans="1:16" ht="12.75">
      <c r="A85" s="26">
        <f t="shared" si="17"/>
        <v>11</v>
      </c>
      <c r="B85" s="54" t="s">
        <v>111</v>
      </c>
      <c r="C85" s="26"/>
      <c r="D85" s="27"/>
      <c r="E85" s="27"/>
      <c r="F85" s="27"/>
      <c r="G85" s="27"/>
      <c r="H85" s="27"/>
      <c r="I85" s="27"/>
      <c r="J85" s="93"/>
      <c r="K85" s="27"/>
      <c r="L85" s="27"/>
      <c r="M85" s="27"/>
      <c r="N85" s="28"/>
      <c r="O85" s="27"/>
      <c r="P85" s="29">
        <f t="shared" si="16"/>
        <v>0</v>
      </c>
    </row>
    <row r="86" spans="1:16" ht="12.75">
      <c r="A86" s="26">
        <f t="shared" si="17"/>
        <v>12</v>
      </c>
      <c r="B86" s="54" t="s">
        <v>112</v>
      </c>
      <c r="C86" s="26"/>
      <c r="D86" s="27"/>
      <c r="E86" s="27"/>
      <c r="F86" s="27"/>
      <c r="G86" s="27"/>
      <c r="H86" s="27"/>
      <c r="I86" s="27"/>
      <c r="J86" s="93"/>
      <c r="K86" s="27"/>
      <c r="L86" s="27"/>
      <c r="M86" s="27"/>
      <c r="N86" s="28"/>
      <c r="O86" s="27"/>
      <c r="P86" s="29">
        <f t="shared" si="16"/>
        <v>0</v>
      </c>
    </row>
    <row r="87" spans="1:16" ht="12.75">
      <c r="A87" s="26">
        <f t="shared" si="17"/>
        <v>13</v>
      </c>
      <c r="B87" s="54" t="s">
        <v>113</v>
      </c>
      <c r="C87" s="26"/>
      <c r="D87" s="27"/>
      <c r="E87" s="27"/>
      <c r="F87" s="27"/>
      <c r="G87" s="27"/>
      <c r="H87" s="27"/>
      <c r="I87" s="27"/>
      <c r="J87" s="93"/>
      <c r="K87" s="27"/>
      <c r="L87" s="27"/>
      <c r="M87" s="27"/>
      <c r="N87" s="28"/>
      <c r="O87" s="27"/>
      <c r="P87" s="29">
        <f t="shared" si="16"/>
        <v>0</v>
      </c>
    </row>
    <row r="88" spans="1:16" ht="13.5" thickBot="1">
      <c r="A88" s="26">
        <f>A87+1</f>
        <v>14</v>
      </c>
      <c r="B88" s="54" t="s">
        <v>114</v>
      </c>
      <c r="C88" s="26"/>
      <c r="D88" s="27"/>
      <c r="E88" s="27"/>
      <c r="F88" s="27"/>
      <c r="G88" s="27"/>
      <c r="H88" s="27"/>
      <c r="I88" s="27"/>
      <c r="J88" s="93"/>
      <c r="K88" s="27"/>
      <c r="L88" s="27"/>
      <c r="M88" s="27"/>
      <c r="N88" s="28"/>
      <c r="O88" s="27"/>
      <c r="P88" s="29">
        <f t="shared" si="16"/>
        <v>0</v>
      </c>
    </row>
    <row r="89" spans="1:16" ht="13.5" thickBot="1">
      <c r="A89" s="30"/>
      <c r="B89" s="6"/>
      <c r="C89" s="36">
        <f aca="true" t="shared" si="18" ref="C89:P89">SUM(C75:C88)</f>
        <v>13</v>
      </c>
      <c r="D89" s="36">
        <f t="shared" si="18"/>
        <v>1</v>
      </c>
      <c r="E89" s="36">
        <f t="shared" si="18"/>
        <v>2</v>
      </c>
      <c r="F89" s="36">
        <f t="shared" si="18"/>
        <v>1</v>
      </c>
      <c r="G89" s="36">
        <f t="shared" si="18"/>
        <v>0</v>
      </c>
      <c r="H89" s="36">
        <f t="shared" si="18"/>
        <v>1</v>
      </c>
      <c r="I89" s="36">
        <f t="shared" si="18"/>
        <v>2</v>
      </c>
      <c r="J89" s="36">
        <f t="shared" si="18"/>
        <v>4</v>
      </c>
      <c r="K89" s="36">
        <f t="shared" si="18"/>
        <v>6</v>
      </c>
      <c r="L89" s="36">
        <f t="shared" si="18"/>
        <v>2</v>
      </c>
      <c r="M89" s="36">
        <f t="shared" si="18"/>
        <v>2</v>
      </c>
      <c r="N89" s="36">
        <f t="shared" si="18"/>
        <v>4</v>
      </c>
      <c r="O89" s="36">
        <f t="shared" si="18"/>
        <v>1</v>
      </c>
      <c r="P89" s="36">
        <f t="shared" si="18"/>
        <v>39</v>
      </c>
    </row>
    <row r="90" spans="1:10" ht="12.75">
      <c r="A90" s="30"/>
      <c r="B90" s="6"/>
      <c r="C90" s="6"/>
      <c r="I90" s="1"/>
      <c r="J90" s="91"/>
    </row>
    <row r="91" spans="3:10" ht="15.75">
      <c r="C91" s="31" t="s">
        <v>69</v>
      </c>
      <c r="I91" s="1"/>
      <c r="J91" s="91"/>
    </row>
    <row r="92" spans="1:10" ht="13.5" thickBot="1">
      <c r="A92" s="7"/>
      <c r="C92" s="9"/>
      <c r="I92" s="1"/>
      <c r="J92" s="91"/>
    </row>
    <row r="93" spans="1:28" s="58" customFormat="1" ht="30.75" customHeight="1" thickBot="1">
      <c r="A93" s="72" t="s">
        <v>150</v>
      </c>
      <c r="B93" s="73" t="s">
        <v>151</v>
      </c>
      <c r="C93" s="40" t="s">
        <v>19</v>
      </c>
      <c r="D93" s="41" t="s">
        <v>20</v>
      </c>
      <c r="E93" s="41" t="s">
        <v>21</v>
      </c>
      <c r="F93" s="41" t="s">
        <v>22</v>
      </c>
      <c r="G93" s="41" t="s">
        <v>23</v>
      </c>
      <c r="H93" s="41" t="s">
        <v>24</v>
      </c>
      <c r="I93" s="41" t="s">
        <v>25</v>
      </c>
      <c r="J93" s="92" t="s">
        <v>26</v>
      </c>
      <c r="K93" s="41" t="s">
        <v>27</v>
      </c>
      <c r="L93" s="41" t="s">
        <v>63</v>
      </c>
      <c r="M93" s="41" t="s">
        <v>64</v>
      </c>
      <c r="N93" s="41" t="s">
        <v>65</v>
      </c>
      <c r="O93" s="41" t="s">
        <v>66</v>
      </c>
      <c r="P93" s="42" t="s">
        <v>8</v>
      </c>
      <c r="AB93" s="68"/>
    </row>
    <row r="94" spans="1:16" ht="12.75">
      <c r="A94" s="27">
        <v>1</v>
      </c>
      <c r="B94" s="32" t="s">
        <v>47</v>
      </c>
      <c r="C94" s="27"/>
      <c r="D94" s="27"/>
      <c r="E94" s="27"/>
      <c r="F94" s="27"/>
      <c r="G94" s="27"/>
      <c r="H94" s="27"/>
      <c r="I94" s="27"/>
      <c r="J94" s="93"/>
      <c r="K94" s="27"/>
      <c r="L94" s="27"/>
      <c r="M94" s="27"/>
      <c r="N94" s="28"/>
      <c r="O94" s="27"/>
      <c r="P94" s="29">
        <f aca="true" t="shared" si="19" ref="P94:P107">SUM(C94:O94)</f>
        <v>0</v>
      </c>
    </row>
    <row r="95" spans="1:16" ht="12.75">
      <c r="A95" s="26">
        <f>A94+1</f>
        <v>2</v>
      </c>
      <c r="B95" s="24" t="s">
        <v>115</v>
      </c>
      <c r="C95" s="26"/>
      <c r="D95" s="27"/>
      <c r="E95" s="27"/>
      <c r="F95" s="27"/>
      <c r="G95" s="27"/>
      <c r="H95" s="27"/>
      <c r="I95" s="27"/>
      <c r="J95" s="93"/>
      <c r="K95" s="27"/>
      <c r="L95" s="27">
        <v>1</v>
      </c>
      <c r="M95" s="27"/>
      <c r="N95" s="28"/>
      <c r="O95" s="27"/>
      <c r="P95" s="29">
        <f t="shared" si="19"/>
        <v>1</v>
      </c>
    </row>
    <row r="96" spans="1:16" ht="12.75">
      <c r="A96" s="26">
        <f aca="true" t="shared" si="20" ref="A96:A106">A95+1</f>
        <v>3</v>
      </c>
      <c r="B96" s="24" t="s">
        <v>116</v>
      </c>
      <c r="C96" s="26"/>
      <c r="D96" s="27"/>
      <c r="E96" s="27"/>
      <c r="F96" s="27"/>
      <c r="G96" s="27"/>
      <c r="H96" s="27"/>
      <c r="I96" s="27"/>
      <c r="J96" s="93"/>
      <c r="K96" s="27"/>
      <c r="L96" s="27"/>
      <c r="M96" s="27"/>
      <c r="N96" s="28"/>
      <c r="O96" s="27"/>
      <c r="P96" s="29">
        <f t="shared" si="19"/>
        <v>0</v>
      </c>
    </row>
    <row r="97" spans="1:16" ht="12.75">
      <c r="A97" s="26">
        <f t="shared" si="20"/>
        <v>4</v>
      </c>
      <c r="B97" s="25" t="s">
        <v>117</v>
      </c>
      <c r="C97" s="26"/>
      <c r="D97" s="27"/>
      <c r="E97" s="27"/>
      <c r="F97" s="27"/>
      <c r="G97" s="27"/>
      <c r="H97" s="27"/>
      <c r="I97" s="27"/>
      <c r="J97" s="93"/>
      <c r="K97" s="27"/>
      <c r="L97" s="27"/>
      <c r="M97" s="27"/>
      <c r="N97" s="28"/>
      <c r="O97" s="27"/>
      <c r="P97" s="29">
        <f t="shared" si="19"/>
        <v>0</v>
      </c>
    </row>
    <row r="98" spans="1:16" ht="12.75">
      <c r="A98" s="26">
        <f t="shared" si="20"/>
        <v>5</v>
      </c>
      <c r="B98" s="52" t="s">
        <v>118</v>
      </c>
      <c r="C98" s="26"/>
      <c r="D98" s="27"/>
      <c r="E98" s="27"/>
      <c r="F98" s="27"/>
      <c r="G98" s="27"/>
      <c r="H98" s="27"/>
      <c r="I98" s="27"/>
      <c r="J98" s="93"/>
      <c r="K98" s="27"/>
      <c r="L98" s="27"/>
      <c r="M98" s="27"/>
      <c r="N98" s="28"/>
      <c r="O98" s="27"/>
      <c r="P98" s="29">
        <f t="shared" si="19"/>
        <v>0</v>
      </c>
    </row>
    <row r="99" spans="1:16" ht="12.75">
      <c r="A99" s="26">
        <f t="shared" si="20"/>
        <v>6</v>
      </c>
      <c r="B99" s="24" t="s">
        <v>119</v>
      </c>
      <c r="C99" s="26"/>
      <c r="D99" s="27"/>
      <c r="E99" s="27"/>
      <c r="F99" s="27"/>
      <c r="G99" s="27"/>
      <c r="H99" s="27"/>
      <c r="I99" s="27"/>
      <c r="J99" s="93"/>
      <c r="K99" s="27"/>
      <c r="L99" s="27"/>
      <c r="M99" s="27"/>
      <c r="N99" s="28"/>
      <c r="O99" s="27"/>
      <c r="P99" s="29">
        <f t="shared" si="19"/>
        <v>0</v>
      </c>
    </row>
    <row r="100" spans="1:16" ht="12.75">
      <c r="A100" s="26">
        <f t="shared" si="20"/>
        <v>7</v>
      </c>
      <c r="B100" s="24" t="s">
        <v>120</v>
      </c>
      <c r="C100" s="26"/>
      <c r="D100" s="27"/>
      <c r="E100" s="27"/>
      <c r="F100" s="27"/>
      <c r="G100" s="27"/>
      <c r="H100" s="27"/>
      <c r="I100" s="27"/>
      <c r="J100" s="93"/>
      <c r="K100" s="27"/>
      <c r="L100" s="27"/>
      <c r="M100" s="27"/>
      <c r="N100" s="28"/>
      <c r="O100" s="27"/>
      <c r="P100" s="29">
        <f t="shared" si="19"/>
        <v>0</v>
      </c>
    </row>
    <row r="101" spans="1:16" ht="12.75">
      <c r="A101" s="26">
        <f t="shared" si="20"/>
        <v>8</v>
      </c>
      <c r="B101" s="24" t="s">
        <v>121</v>
      </c>
      <c r="C101" s="26"/>
      <c r="D101" s="27"/>
      <c r="E101" s="27"/>
      <c r="F101" s="27"/>
      <c r="G101" s="27"/>
      <c r="H101" s="27"/>
      <c r="I101" s="27"/>
      <c r="J101" s="93"/>
      <c r="K101" s="27"/>
      <c r="L101" s="27"/>
      <c r="M101" s="27"/>
      <c r="N101" s="28"/>
      <c r="O101" s="27"/>
      <c r="P101" s="29">
        <f t="shared" si="19"/>
        <v>0</v>
      </c>
    </row>
    <row r="102" spans="1:16" ht="12.75">
      <c r="A102" s="26">
        <f t="shared" si="20"/>
        <v>9</v>
      </c>
      <c r="B102" s="24" t="s">
        <v>122</v>
      </c>
      <c r="C102" s="26"/>
      <c r="D102" s="27"/>
      <c r="E102" s="27"/>
      <c r="F102" s="27"/>
      <c r="G102" s="27"/>
      <c r="H102" s="27"/>
      <c r="I102" s="27"/>
      <c r="J102" s="93"/>
      <c r="K102" s="27"/>
      <c r="L102" s="27"/>
      <c r="M102" s="27"/>
      <c r="N102" s="28"/>
      <c r="O102" s="27"/>
      <c r="P102" s="29">
        <f t="shared" si="19"/>
        <v>0</v>
      </c>
    </row>
    <row r="103" spans="1:16" ht="12.75">
      <c r="A103" s="26">
        <f t="shared" si="20"/>
        <v>10</v>
      </c>
      <c r="B103" s="24" t="s">
        <v>123</v>
      </c>
      <c r="C103" s="26"/>
      <c r="D103" s="27"/>
      <c r="E103" s="27"/>
      <c r="F103" s="27"/>
      <c r="G103" s="27"/>
      <c r="H103" s="27"/>
      <c r="I103" s="27"/>
      <c r="J103" s="93"/>
      <c r="K103" s="27"/>
      <c r="L103" s="27"/>
      <c r="M103" s="27"/>
      <c r="N103" s="28"/>
      <c r="O103" s="27"/>
      <c r="P103" s="29">
        <f t="shared" si="19"/>
        <v>0</v>
      </c>
    </row>
    <row r="104" spans="1:16" ht="12.75">
      <c r="A104" s="26">
        <f t="shared" si="20"/>
        <v>11</v>
      </c>
      <c r="B104" s="24" t="s">
        <v>124</v>
      </c>
      <c r="C104" s="26"/>
      <c r="D104" s="27"/>
      <c r="E104" s="27"/>
      <c r="F104" s="27"/>
      <c r="G104" s="27"/>
      <c r="H104" s="27"/>
      <c r="I104" s="27"/>
      <c r="J104" s="93"/>
      <c r="K104" s="27"/>
      <c r="L104" s="27"/>
      <c r="M104" s="27"/>
      <c r="N104" s="28"/>
      <c r="O104" s="27"/>
      <c r="P104" s="29">
        <f t="shared" si="19"/>
        <v>0</v>
      </c>
    </row>
    <row r="105" spans="1:16" ht="12.75">
      <c r="A105" s="26">
        <f t="shared" si="20"/>
        <v>12</v>
      </c>
      <c r="B105" s="24" t="s">
        <v>125</v>
      </c>
      <c r="C105" s="26"/>
      <c r="D105" s="27"/>
      <c r="E105" s="27"/>
      <c r="F105" s="27"/>
      <c r="G105" s="27"/>
      <c r="H105" s="27"/>
      <c r="I105" s="27"/>
      <c r="J105" s="93"/>
      <c r="K105" s="27"/>
      <c r="L105" s="27"/>
      <c r="M105" s="27"/>
      <c r="N105" s="28"/>
      <c r="O105" s="27"/>
      <c r="P105" s="29">
        <f t="shared" si="19"/>
        <v>0</v>
      </c>
    </row>
    <row r="106" spans="1:16" ht="12.75">
      <c r="A106" s="26">
        <f t="shared" si="20"/>
        <v>13</v>
      </c>
      <c r="B106" s="24" t="s">
        <v>126</v>
      </c>
      <c r="C106" s="26"/>
      <c r="D106" s="27"/>
      <c r="E106" s="27"/>
      <c r="F106" s="27"/>
      <c r="G106" s="27"/>
      <c r="H106" s="27"/>
      <c r="I106" s="27"/>
      <c r="J106" s="93"/>
      <c r="K106" s="27"/>
      <c r="L106" s="27"/>
      <c r="M106" s="27"/>
      <c r="N106" s="28"/>
      <c r="O106" s="27"/>
      <c r="P106" s="29">
        <f t="shared" si="19"/>
        <v>0</v>
      </c>
    </row>
    <row r="107" spans="1:16" ht="13.5" thickBot="1">
      <c r="A107" s="26">
        <f>A106+1</f>
        <v>14</v>
      </c>
      <c r="B107" s="24" t="s">
        <v>127</v>
      </c>
      <c r="C107" s="26"/>
      <c r="D107" s="27"/>
      <c r="E107" s="27"/>
      <c r="F107" s="27"/>
      <c r="G107" s="27"/>
      <c r="H107" s="27"/>
      <c r="I107" s="27"/>
      <c r="J107" s="93"/>
      <c r="K107" s="27"/>
      <c r="L107" s="27"/>
      <c r="M107" s="27"/>
      <c r="N107" s="28"/>
      <c r="O107" s="27"/>
      <c r="P107" s="29">
        <f t="shared" si="19"/>
        <v>0</v>
      </c>
    </row>
    <row r="108" spans="1:16" ht="13.5" thickBot="1">
      <c r="A108" s="30"/>
      <c r="B108" s="6"/>
      <c r="C108" s="36">
        <f aca="true" t="shared" si="21" ref="C108:P108">SUM(C94:C107)</f>
        <v>0</v>
      </c>
      <c r="D108" s="36">
        <f t="shared" si="21"/>
        <v>0</v>
      </c>
      <c r="E108" s="36">
        <f t="shared" si="21"/>
        <v>0</v>
      </c>
      <c r="F108" s="36">
        <f t="shared" si="21"/>
        <v>0</v>
      </c>
      <c r="G108" s="36">
        <f t="shared" si="21"/>
        <v>0</v>
      </c>
      <c r="H108" s="36">
        <f t="shared" si="21"/>
        <v>0</v>
      </c>
      <c r="I108" s="36">
        <f t="shared" si="21"/>
        <v>0</v>
      </c>
      <c r="J108" s="36">
        <f t="shared" si="21"/>
        <v>0</v>
      </c>
      <c r="K108" s="36">
        <f t="shared" si="21"/>
        <v>0</v>
      </c>
      <c r="L108" s="36">
        <f t="shared" si="21"/>
        <v>1</v>
      </c>
      <c r="M108" s="36">
        <f t="shared" si="21"/>
        <v>0</v>
      </c>
      <c r="N108" s="36">
        <f t="shared" si="21"/>
        <v>0</v>
      </c>
      <c r="O108" s="36">
        <f t="shared" si="21"/>
        <v>0</v>
      </c>
      <c r="P108" s="36">
        <f t="shared" si="21"/>
        <v>1</v>
      </c>
    </row>
    <row r="109" spans="1:10" ht="12.75">
      <c r="A109" s="30"/>
      <c r="B109" s="6"/>
      <c r="C109" s="6"/>
      <c r="I109" s="1"/>
      <c r="J109" s="91"/>
    </row>
    <row r="111" spans="3:10" ht="15.75">
      <c r="C111" s="31" t="s">
        <v>70</v>
      </c>
      <c r="I111" s="1"/>
      <c r="J111" s="91"/>
    </row>
    <row r="112" spans="1:10" ht="13.5" thickBot="1">
      <c r="A112" s="7"/>
      <c r="C112" s="9"/>
      <c r="I112" s="1"/>
      <c r="J112" s="91"/>
    </row>
    <row r="113" spans="1:28" s="58" customFormat="1" ht="30.75" customHeight="1" thickBot="1">
      <c r="A113" s="72" t="s">
        <v>150</v>
      </c>
      <c r="B113" s="73" t="s">
        <v>151</v>
      </c>
      <c r="C113" s="40" t="s">
        <v>19</v>
      </c>
      <c r="D113" s="41" t="s">
        <v>20</v>
      </c>
      <c r="E113" s="41" t="s">
        <v>21</v>
      </c>
      <c r="F113" s="41" t="s">
        <v>22</v>
      </c>
      <c r="G113" s="41" t="s">
        <v>23</v>
      </c>
      <c r="H113" s="41" t="s">
        <v>24</v>
      </c>
      <c r="I113" s="41" t="s">
        <v>25</v>
      </c>
      <c r="J113" s="92" t="s">
        <v>26</v>
      </c>
      <c r="K113" s="41" t="s">
        <v>27</v>
      </c>
      <c r="L113" s="41" t="s">
        <v>63</v>
      </c>
      <c r="M113" s="41" t="s">
        <v>64</v>
      </c>
      <c r="N113" s="41" t="s">
        <v>65</v>
      </c>
      <c r="O113" s="41" t="s">
        <v>66</v>
      </c>
      <c r="P113" s="42" t="s">
        <v>8</v>
      </c>
      <c r="AB113" s="68"/>
    </row>
    <row r="114" spans="1:16" ht="12.75">
      <c r="A114" s="27">
        <v>1</v>
      </c>
      <c r="B114" s="50" t="s">
        <v>128</v>
      </c>
      <c r="C114" s="27"/>
      <c r="D114" s="27"/>
      <c r="E114" s="27"/>
      <c r="F114" s="27"/>
      <c r="G114" s="27"/>
      <c r="H114" s="27"/>
      <c r="I114" s="27"/>
      <c r="J114" s="93"/>
      <c r="K114" s="27"/>
      <c r="L114" s="27"/>
      <c r="M114" s="27"/>
      <c r="N114" s="28"/>
      <c r="O114" s="27"/>
      <c r="P114" s="29">
        <f aca="true" t="shared" si="22" ref="P114:P127">SUM(C114:O114)</f>
        <v>0</v>
      </c>
    </row>
    <row r="115" spans="1:16" ht="12.75">
      <c r="A115" s="26">
        <f>A114+1</f>
        <v>2</v>
      </c>
      <c r="B115" s="24" t="s">
        <v>28</v>
      </c>
      <c r="C115" s="26">
        <v>1</v>
      </c>
      <c r="D115" s="27">
        <v>3</v>
      </c>
      <c r="E115" s="27"/>
      <c r="F115" s="27"/>
      <c r="G115" s="27"/>
      <c r="H115" s="27">
        <v>2</v>
      </c>
      <c r="I115" s="27"/>
      <c r="J115" s="93">
        <v>1</v>
      </c>
      <c r="K115" s="27">
        <v>5</v>
      </c>
      <c r="L115" s="27">
        <v>3</v>
      </c>
      <c r="M115" s="27">
        <v>1</v>
      </c>
      <c r="N115" s="28">
        <v>2</v>
      </c>
      <c r="O115" s="27"/>
      <c r="P115" s="29">
        <f t="shared" si="22"/>
        <v>18</v>
      </c>
    </row>
    <row r="116" spans="1:16" ht="12.75">
      <c r="A116" s="26">
        <f aca="true" t="shared" si="23" ref="A116:A126">A115+1</f>
        <v>3</v>
      </c>
      <c r="B116" s="24" t="s">
        <v>33</v>
      </c>
      <c r="C116" s="26"/>
      <c r="D116" s="27"/>
      <c r="E116" s="27"/>
      <c r="F116" s="27"/>
      <c r="G116" s="27"/>
      <c r="H116" s="27"/>
      <c r="I116" s="27"/>
      <c r="J116" s="93"/>
      <c r="K116" s="27"/>
      <c r="L116" s="27"/>
      <c r="M116" s="27"/>
      <c r="N116" s="28"/>
      <c r="O116" s="27">
        <v>2</v>
      </c>
      <c r="P116" s="29">
        <f t="shared" si="22"/>
        <v>2</v>
      </c>
    </row>
    <row r="117" spans="1:16" ht="12.75">
      <c r="A117" s="26">
        <f t="shared" si="23"/>
        <v>4</v>
      </c>
      <c r="B117" s="25" t="s">
        <v>34</v>
      </c>
      <c r="C117" s="26"/>
      <c r="D117" s="27"/>
      <c r="E117" s="27"/>
      <c r="F117" s="27"/>
      <c r="G117" s="27"/>
      <c r="H117" s="27"/>
      <c r="I117" s="27"/>
      <c r="J117" s="93"/>
      <c r="K117" s="27"/>
      <c r="L117" s="27"/>
      <c r="M117" s="27"/>
      <c r="N117" s="28"/>
      <c r="O117" s="27"/>
      <c r="P117" s="29">
        <f t="shared" si="22"/>
        <v>0</v>
      </c>
    </row>
    <row r="118" spans="1:16" ht="12.75">
      <c r="A118" s="26">
        <f t="shared" si="23"/>
        <v>5</v>
      </c>
      <c r="B118" s="52" t="s">
        <v>36</v>
      </c>
      <c r="C118" s="26"/>
      <c r="D118" s="27"/>
      <c r="E118" s="27"/>
      <c r="F118" s="27"/>
      <c r="G118" s="27"/>
      <c r="H118" s="27"/>
      <c r="I118" s="27"/>
      <c r="J118" s="93"/>
      <c r="K118" s="27"/>
      <c r="L118" s="27"/>
      <c r="M118" s="27"/>
      <c r="N118" s="28"/>
      <c r="O118" s="27"/>
      <c r="P118" s="29">
        <f t="shared" si="22"/>
        <v>0</v>
      </c>
    </row>
    <row r="119" spans="1:16" ht="12.75">
      <c r="A119" s="26">
        <f t="shared" si="23"/>
        <v>6</v>
      </c>
      <c r="B119" s="24" t="s">
        <v>129</v>
      </c>
      <c r="C119" s="26"/>
      <c r="D119" s="27"/>
      <c r="E119" s="27"/>
      <c r="F119" s="27"/>
      <c r="G119" s="27"/>
      <c r="H119" s="27"/>
      <c r="I119" s="27"/>
      <c r="J119" s="93"/>
      <c r="K119" s="27"/>
      <c r="L119" s="27"/>
      <c r="M119" s="27"/>
      <c r="N119" s="28"/>
      <c r="O119" s="27"/>
      <c r="P119" s="29">
        <f t="shared" si="22"/>
        <v>0</v>
      </c>
    </row>
    <row r="120" spans="1:16" ht="12.75">
      <c r="A120" s="26">
        <f t="shared" si="23"/>
        <v>7</v>
      </c>
      <c r="B120" s="24" t="s">
        <v>130</v>
      </c>
      <c r="C120" s="26"/>
      <c r="D120" s="27"/>
      <c r="E120" s="27"/>
      <c r="F120" s="27"/>
      <c r="G120" s="27">
        <v>1</v>
      </c>
      <c r="H120" s="27"/>
      <c r="I120" s="27"/>
      <c r="J120" s="93"/>
      <c r="K120" s="27"/>
      <c r="L120" s="27"/>
      <c r="M120" s="27"/>
      <c r="N120" s="28"/>
      <c r="O120" s="27"/>
      <c r="P120" s="29">
        <f t="shared" si="22"/>
        <v>1</v>
      </c>
    </row>
    <row r="121" spans="1:16" ht="12.75">
      <c r="A121" s="26">
        <f t="shared" si="23"/>
        <v>8</v>
      </c>
      <c r="B121" s="24" t="s">
        <v>131</v>
      </c>
      <c r="C121" s="26"/>
      <c r="D121" s="27">
        <v>4</v>
      </c>
      <c r="E121" s="27"/>
      <c r="F121" s="27"/>
      <c r="G121" s="27"/>
      <c r="H121" s="27">
        <v>2</v>
      </c>
      <c r="I121" s="27"/>
      <c r="J121" s="93"/>
      <c r="K121" s="27">
        <v>2</v>
      </c>
      <c r="L121" s="27">
        <v>3</v>
      </c>
      <c r="M121" s="27">
        <v>1</v>
      </c>
      <c r="N121" s="28">
        <v>1</v>
      </c>
      <c r="O121" s="27"/>
      <c r="P121" s="29">
        <f t="shared" si="22"/>
        <v>13</v>
      </c>
    </row>
    <row r="122" spans="1:16" ht="12.75">
      <c r="A122" s="26">
        <f t="shared" si="23"/>
        <v>9</v>
      </c>
      <c r="B122" s="24" t="s">
        <v>132</v>
      </c>
      <c r="C122" s="26"/>
      <c r="D122" s="27"/>
      <c r="E122" s="27">
        <v>3</v>
      </c>
      <c r="F122" s="27"/>
      <c r="G122" s="27"/>
      <c r="H122" s="27"/>
      <c r="I122" s="27"/>
      <c r="J122" s="93"/>
      <c r="K122" s="27"/>
      <c r="L122" s="27"/>
      <c r="M122" s="27"/>
      <c r="N122" s="28"/>
      <c r="O122" s="27"/>
      <c r="P122" s="29">
        <f t="shared" si="22"/>
        <v>3</v>
      </c>
    </row>
    <row r="123" spans="1:16" ht="12.75">
      <c r="A123" s="26">
        <f t="shared" si="23"/>
        <v>10</v>
      </c>
      <c r="B123" s="24" t="s">
        <v>133</v>
      </c>
      <c r="C123" s="26"/>
      <c r="D123" s="27"/>
      <c r="E123" s="27"/>
      <c r="F123" s="27"/>
      <c r="G123" s="27"/>
      <c r="H123" s="27"/>
      <c r="I123" s="27"/>
      <c r="J123" s="93"/>
      <c r="K123" s="27"/>
      <c r="L123" s="27"/>
      <c r="M123" s="27"/>
      <c r="N123" s="28"/>
      <c r="O123" s="27"/>
      <c r="P123" s="29">
        <f t="shared" si="22"/>
        <v>0</v>
      </c>
    </row>
    <row r="124" spans="1:16" ht="12.75">
      <c r="A124" s="26">
        <f t="shared" si="23"/>
        <v>11</v>
      </c>
      <c r="B124" s="24" t="s">
        <v>134</v>
      </c>
      <c r="C124" s="26"/>
      <c r="D124" s="27"/>
      <c r="E124" s="27"/>
      <c r="F124" s="27"/>
      <c r="G124" s="27"/>
      <c r="H124" s="27"/>
      <c r="I124" s="27"/>
      <c r="J124" s="93"/>
      <c r="K124" s="27"/>
      <c r="L124" s="27"/>
      <c r="M124" s="27"/>
      <c r="N124" s="28"/>
      <c r="O124" s="27"/>
      <c r="P124" s="29">
        <f t="shared" si="22"/>
        <v>0</v>
      </c>
    </row>
    <row r="125" spans="1:16" ht="12.75">
      <c r="A125" s="26">
        <f t="shared" si="23"/>
        <v>12</v>
      </c>
      <c r="B125" s="24" t="s">
        <v>135</v>
      </c>
      <c r="C125" s="26"/>
      <c r="D125" s="27"/>
      <c r="E125" s="27"/>
      <c r="F125" s="27"/>
      <c r="G125" s="27"/>
      <c r="H125" s="27"/>
      <c r="I125" s="27"/>
      <c r="J125" s="93"/>
      <c r="K125" s="27"/>
      <c r="L125" s="27"/>
      <c r="M125" s="27"/>
      <c r="N125" s="28"/>
      <c r="O125" s="27"/>
      <c r="P125" s="29">
        <f t="shared" si="22"/>
        <v>0</v>
      </c>
    </row>
    <row r="126" spans="1:16" ht="12.75">
      <c r="A126" s="26">
        <f t="shared" si="23"/>
        <v>13</v>
      </c>
      <c r="B126" s="24" t="s">
        <v>136</v>
      </c>
      <c r="C126" s="26"/>
      <c r="D126" s="27"/>
      <c r="E126" s="27"/>
      <c r="F126" s="27"/>
      <c r="G126" s="27"/>
      <c r="H126" s="27"/>
      <c r="I126" s="27"/>
      <c r="J126" s="93"/>
      <c r="K126" s="27"/>
      <c r="L126" s="27"/>
      <c r="M126" s="27"/>
      <c r="N126" s="28"/>
      <c r="O126" s="27"/>
      <c r="P126" s="29">
        <f t="shared" si="22"/>
        <v>0</v>
      </c>
    </row>
    <row r="127" spans="1:16" ht="13.5" thickBot="1">
      <c r="A127" s="26">
        <f>A126+1</f>
        <v>14</v>
      </c>
      <c r="B127" s="24" t="s">
        <v>137</v>
      </c>
      <c r="C127" s="26"/>
      <c r="D127" s="27"/>
      <c r="E127" s="27"/>
      <c r="F127" s="27"/>
      <c r="G127" s="27"/>
      <c r="H127" s="27"/>
      <c r="I127" s="27"/>
      <c r="J127" s="93"/>
      <c r="K127" s="27"/>
      <c r="L127" s="27"/>
      <c r="M127" s="27"/>
      <c r="N127" s="28"/>
      <c r="O127" s="27"/>
      <c r="P127" s="29">
        <f t="shared" si="22"/>
        <v>0</v>
      </c>
    </row>
    <row r="128" spans="1:16" ht="13.5" thickBot="1">
      <c r="A128" s="30"/>
      <c r="B128" s="6"/>
      <c r="C128" s="36">
        <f aca="true" t="shared" si="24" ref="C128:P128">SUM(C114:C127)</f>
        <v>1</v>
      </c>
      <c r="D128" s="36">
        <f t="shared" si="24"/>
        <v>7</v>
      </c>
      <c r="E128" s="36">
        <f t="shared" si="24"/>
        <v>3</v>
      </c>
      <c r="F128" s="36">
        <f t="shared" si="24"/>
        <v>0</v>
      </c>
      <c r="G128" s="36">
        <f t="shared" si="24"/>
        <v>1</v>
      </c>
      <c r="H128" s="36">
        <f t="shared" si="24"/>
        <v>4</v>
      </c>
      <c r="I128" s="36">
        <f t="shared" si="24"/>
        <v>0</v>
      </c>
      <c r="J128" s="36">
        <f t="shared" si="24"/>
        <v>1</v>
      </c>
      <c r="K128" s="36">
        <f t="shared" si="24"/>
        <v>7</v>
      </c>
      <c r="L128" s="36">
        <f t="shared" si="24"/>
        <v>6</v>
      </c>
      <c r="M128" s="36">
        <f t="shared" si="24"/>
        <v>2</v>
      </c>
      <c r="N128" s="36">
        <f t="shared" si="24"/>
        <v>3</v>
      </c>
      <c r="O128" s="36">
        <f t="shared" si="24"/>
        <v>2</v>
      </c>
      <c r="P128" s="36">
        <f t="shared" si="24"/>
        <v>37</v>
      </c>
    </row>
    <row r="129" spans="1:10" ht="12.75">
      <c r="A129" s="30"/>
      <c r="B129" s="6"/>
      <c r="C129" s="6"/>
      <c r="I129" s="1"/>
      <c r="J129" s="91"/>
    </row>
    <row r="130" spans="3:10" ht="15.75">
      <c r="C130" s="31" t="s">
        <v>71</v>
      </c>
      <c r="I130" s="1"/>
      <c r="J130" s="91"/>
    </row>
    <row r="131" spans="1:10" ht="13.5" thickBot="1">
      <c r="A131" s="7"/>
      <c r="C131" s="9"/>
      <c r="I131" s="1"/>
      <c r="J131" s="91"/>
    </row>
    <row r="132" spans="1:28" s="58" customFormat="1" ht="30.75" customHeight="1" thickBot="1">
      <c r="A132" s="72" t="s">
        <v>150</v>
      </c>
      <c r="B132" s="73" t="s">
        <v>151</v>
      </c>
      <c r="C132" s="40" t="s">
        <v>19</v>
      </c>
      <c r="D132" s="41" t="s">
        <v>20</v>
      </c>
      <c r="E132" s="41" t="s">
        <v>21</v>
      </c>
      <c r="F132" s="41" t="s">
        <v>22</v>
      </c>
      <c r="G132" s="41" t="s">
        <v>23</v>
      </c>
      <c r="H132" s="41" t="s">
        <v>24</v>
      </c>
      <c r="I132" s="41" t="s">
        <v>25</v>
      </c>
      <c r="J132" s="92" t="s">
        <v>26</v>
      </c>
      <c r="K132" s="41" t="s">
        <v>27</v>
      </c>
      <c r="L132" s="41" t="s">
        <v>63</v>
      </c>
      <c r="M132" s="41" t="s">
        <v>64</v>
      </c>
      <c r="N132" s="41" t="s">
        <v>65</v>
      </c>
      <c r="O132" s="41" t="s">
        <v>66</v>
      </c>
      <c r="P132" s="42" t="s">
        <v>8</v>
      </c>
      <c r="AB132" s="68"/>
    </row>
    <row r="133" spans="1:16" ht="12.75">
      <c r="A133" s="27">
        <v>1</v>
      </c>
      <c r="B133" s="50" t="s">
        <v>138</v>
      </c>
      <c r="C133" s="27">
        <v>1</v>
      </c>
      <c r="D133" s="27">
        <v>1</v>
      </c>
      <c r="E133" s="27"/>
      <c r="F133" s="27">
        <v>1</v>
      </c>
      <c r="G133" s="27">
        <v>2</v>
      </c>
      <c r="H133" s="27"/>
      <c r="I133" s="27"/>
      <c r="J133" s="93">
        <v>3</v>
      </c>
      <c r="K133" s="27">
        <v>1</v>
      </c>
      <c r="L133" s="27">
        <v>2</v>
      </c>
      <c r="M133" s="27"/>
      <c r="N133" s="28">
        <v>2</v>
      </c>
      <c r="O133" s="27">
        <v>3</v>
      </c>
      <c r="P133" s="29">
        <f aca="true" t="shared" si="25" ref="P133:P146">SUM(C133:O133)</f>
        <v>16</v>
      </c>
    </row>
    <row r="134" spans="1:16" ht="12.75">
      <c r="A134" s="26">
        <f>A133+1</f>
        <v>2</v>
      </c>
      <c r="B134" s="24" t="s">
        <v>139</v>
      </c>
      <c r="C134" s="26"/>
      <c r="D134" s="27"/>
      <c r="E134" s="27"/>
      <c r="F134" s="27"/>
      <c r="G134" s="27"/>
      <c r="H134" s="27"/>
      <c r="I134" s="27"/>
      <c r="J134" s="93"/>
      <c r="K134" s="27"/>
      <c r="L134" s="27"/>
      <c r="M134" s="27"/>
      <c r="N134" s="28"/>
      <c r="O134" s="27"/>
      <c r="P134" s="29">
        <f t="shared" si="25"/>
        <v>0</v>
      </c>
    </row>
    <row r="135" spans="1:16" ht="12.75">
      <c r="A135" s="26">
        <f aca="true" t="shared" si="26" ref="A135:A145">A134+1</f>
        <v>3</v>
      </c>
      <c r="B135" s="24" t="s">
        <v>46</v>
      </c>
      <c r="C135" s="26"/>
      <c r="D135" s="27"/>
      <c r="E135" s="27"/>
      <c r="F135" s="27"/>
      <c r="G135" s="27"/>
      <c r="H135" s="27"/>
      <c r="I135" s="27"/>
      <c r="J135" s="93"/>
      <c r="K135" s="27"/>
      <c r="L135" s="27"/>
      <c r="M135" s="27"/>
      <c r="N135" s="28"/>
      <c r="O135" s="27"/>
      <c r="P135" s="29">
        <f t="shared" si="25"/>
        <v>0</v>
      </c>
    </row>
    <row r="136" spans="1:16" ht="22.5">
      <c r="A136" s="26">
        <f t="shared" si="26"/>
        <v>4</v>
      </c>
      <c r="B136" s="53" t="s">
        <v>214</v>
      </c>
      <c r="C136" s="26"/>
      <c r="D136" s="27"/>
      <c r="E136" s="27"/>
      <c r="F136" s="27"/>
      <c r="G136" s="27"/>
      <c r="H136" s="27">
        <v>1</v>
      </c>
      <c r="I136" s="27"/>
      <c r="J136" s="93"/>
      <c r="K136" s="27"/>
      <c r="L136" s="27"/>
      <c r="M136" s="27"/>
      <c r="N136" s="28">
        <v>1</v>
      </c>
      <c r="O136" s="27"/>
      <c r="P136" s="29">
        <f t="shared" si="25"/>
        <v>2</v>
      </c>
    </row>
    <row r="137" spans="1:16" ht="12.75">
      <c r="A137" s="26">
        <f t="shared" si="26"/>
        <v>5</v>
      </c>
      <c r="B137" s="24" t="s">
        <v>140</v>
      </c>
      <c r="C137" s="26"/>
      <c r="D137" s="27"/>
      <c r="E137" s="27"/>
      <c r="F137" s="27"/>
      <c r="G137" s="27"/>
      <c r="H137" s="27"/>
      <c r="I137" s="27"/>
      <c r="J137" s="93"/>
      <c r="K137" s="27"/>
      <c r="L137" s="27"/>
      <c r="M137" s="27"/>
      <c r="N137" s="28"/>
      <c r="O137" s="27"/>
      <c r="P137" s="29">
        <f t="shared" si="25"/>
        <v>0</v>
      </c>
    </row>
    <row r="138" spans="1:16" ht="12.75">
      <c r="A138" s="26">
        <f t="shared" si="26"/>
        <v>6</v>
      </c>
      <c r="B138" s="24" t="s">
        <v>141</v>
      </c>
      <c r="C138" s="26"/>
      <c r="D138" s="27"/>
      <c r="E138" s="27"/>
      <c r="F138" s="27"/>
      <c r="G138" s="27"/>
      <c r="H138" s="27"/>
      <c r="I138" s="27"/>
      <c r="J138" s="93"/>
      <c r="K138" s="27"/>
      <c r="L138" s="27"/>
      <c r="M138" s="27"/>
      <c r="N138" s="28">
        <v>1</v>
      </c>
      <c r="O138" s="27"/>
      <c r="P138" s="29">
        <f t="shared" si="25"/>
        <v>1</v>
      </c>
    </row>
    <row r="139" spans="1:16" ht="12.75">
      <c r="A139" s="26">
        <f t="shared" si="26"/>
        <v>7</v>
      </c>
      <c r="B139" s="24" t="s">
        <v>142</v>
      </c>
      <c r="C139" s="26"/>
      <c r="D139" s="27"/>
      <c r="E139" s="27"/>
      <c r="F139" s="27"/>
      <c r="G139" s="27"/>
      <c r="H139" s="27"/>
      <c r="I139" s="27"/>
      <c r="J139" s="93"/>
      <c r="K139" s="27"/>
      <c r="L139" s="27"/>
      <c r="M139" s="27"/>
      <c r="N139" s="28"/>
      <c r="O139" s="27"/>
      <c r="P139" s="29">
        <f t="shared" si="25"/>
        <v>0</v>
      </c>
    </row>
    <row r="140" spans="1:16" ht="12.75">
      <c r="A140" s="26">
        <f t="shared" si="26"/>
        <v>8</v>
      </c>
      <c r="B140" s="24" t="s">
        <v>143</v>
      </c>
      <c r="C140" s="26"/>
      <c r="D140" s="27"/>
      <c r="E140" s="27"/>
      <c r="F140" s="27"/>
      <c r="G140" s="27"/>
      <c r="H140" s="27"/>
      <c r="I140" s="27"/>
      <c r="J140" s="93">
        <v>1</v>
      </c>
      <c r="K140" s="27"/>
      <c r="L140" s="27"/>
      <c r="M140" s="27"/>
      <c r="N140" s="28"/>
      <c r="O140" s="27"/>
      <c r="P140" s="29">
        <f t="shared" si="25"/>
        <v>1</v>
      </c>
    </row>
    <row r="141" spans="1:16" ht="12.75">
      <c r="A141" s="26">
        <f t="shared" si="26"/>
        <v>9</v>
      </c>
      <c r="B141" s="24" t="s">
        <v>144</v>
      </c>
      <c r="C141" s="26"/>
      <c r="D141" s="27"/>
      <c r="E141" s="27"/>
      <c r="F141" s="27"/>
      <c r="G141" s="27"/>
      <c r="H141" s="27"/>
      <c r="I141" s="27"/>
      <c r="J141" s="93"/>
      <c r="K141" s="27"/>
      <c r="L141" s="27"/>
      <c r="M141" s="27"/>
      <c r="N141" s="28"/>
      <c r="O141" s="27"/>
      <c r="P141" s="29">
        <f t="shared" si="25"/>
        <v>0</v>
      </c>
    </row>
    <row r="142" spans="1:16" ht="12.75">
      <c r="A142" s="26">
        <f t="shared" si="26"/>
        <v>10</v>
      </c>
      <c r="B142" s="24" t="s">
        <v>145</v>
      </c>
      <c r="C142" s="26"/>
      <c r="D142" s="27"/>
      <c r="E142" s="27"/>
      <c r="F142" s="27"/>
      <c r="G142" s="27"/>
      <c r="H142" s="27"/>
      <c r="I142" s="27"/>
      <c r="J142" s="93"/>
      <c r="K142" s="27"/>
      <c r="L142" s="27"/>
      <c r="M142" s="27"/>
      <c r="N142" s="28"/>
      <c r="O142" s="27"/>
      <c r="P142" s="29">
        <f t="shared" si="25"/>
        <v>0</v>
      </c>
    </row>
    <row r="143" spans="1:16" ht="12.75">
      <c r="A143" s="26">
        <f t="shared" si="26"/>
        <v>11</v>
      </c>
      <c r="B143" s="24" t="s">
        <v>146</v>
      </c>
      <c r="C143" s="26"/>
      <c r="D143" s="27"/>
      <c r="E143" s="27"/>
      <c r="F143" s="27"/>
      <c r="G143" s="27"/>
      <c r="H143" s="27"/>
      <c r="I143" s="27"/>
      <c r="J143" s="93"/>
      <c r="K143" s="27"/>
      <c r="L143" s="27"/>
      <c r="M143" s="27"/>
      <c r="N143" s="28"/>
      <c r="O143" s="27"/>
      <c r="P143" s="29">
        <f t="shared" si="25"/>
        <v>0</v>
      </c>
    </row>
    <row r="144" spans="1:16" ht="12.75">
      <c r="A144" s="26">
        <f t="shared" si="26"/>
        <v>12</v>
      </c>
      <c r="B144" s="24" t="s">
        <v>147</v>
      </c>
      <c r="C144" s="26"/>
      <c r="D144" s="27"/>
      <c r="E144" s="27"/>
      <c r="F144" s="27"/>
      <c r="G144" s="27"/>
      <c r="H144" s="27"/>
      <c r="I144" s="27"/>
      <c r="J144" s="93"/>
      <c r="K144" s="27"/>
      <c r="L144" s="27"/>
      <c r="M144" s="27"/>
      <c r="N144" s="28"/>
      <c r="O144" s="27"/>
      <c r="P144" s="29">
        <f t="shared" si="25"/>
        <v>0</v>
      </c>
    </row>
    <row r="145" spans="1:16" ht="12.75">
      <c r="A145" s="26">
        <f t="shared" si="26"/>
        <v>13</v>
      </c>
      <c r="B145" s="24" t="s">
        <v>148</v>
      </c>
      <c r="C145" s="26"/>
      <c r="D145" s="27"/>
      <c r="E145" s="27"/>
      <c r="F145" s="27"/>
      <c r="G145" s="27"/>
      <c r="H145" s="27"/>
      <c r="I145" s="27"/>
      <c r="J145" s="93"/>
      <c r="K145" s="27"/>
      <c r="L145" s="27"/>
      <c r="M145" s="27"/>
      <c r="N145" s="28"/>
      <c r="O145" s="27"/>
      <c r="P145" s="29">
        <f t="shared" si="25"/>
        <v>0</v>
      </c>
    </row>
    <row r="146" spans="1:16" ht="23.25" customHeight="1" thickBot="1">
      <c r="A146" s="26">
        <f>A145+1</f>
        <v>14</v>
      </c>
      <c r="B146" s="53" t="s">
        <v>149</v>
      </c>
      <c r="C146" s="26"/>
      <c r="D146" s="27"/>
      <c r="E146" s="27"/>
      <c r="F146" s="27"/>
      <c r="G146" s="27"/>
      <c r="H146" s="27"/>
      <c r="I146" s="27"/>
      <c r="J146" s="93"/>
      <c r="K146" s="27"/>
      <c r="L146" s="27"/>
      <c r="M146" s="27"/>
      <c r="N146" s="28"/>
      <c r="O146" s="27"/>
      <c r="P146" s="29">
        <f t="shared" si="25"/>
        <v>0</v>
      </c>
    </row>
    <row r="147" spans="1:16" ht="13.5" thickBot="1">
      <c r="A147" s="30"/>
      <c r="B147" s="6"/>
      <c r="C147" s="36">
        <f aca="true" t="shared" si="27" ref="C147:P147">SUM(C133:C146)</f>
        <v>1</v>
      </c>
      <c r="D147" s="36">
        <f t="shared" si="27"/>
        <v>1</v>
      </c>
      <c r="E147" s="36">
        <f t="shared" si="27"/>
        <v>0</v>
      </c>
      <c r="F147" s="36">
        <f t="shared" si="27"/>
        <v>1</v>
      </c>
      <c r="G147" s="36">
        <f t="shared" si="27"/>
        <v>2</v>
      </c>
      <c r="H147" s="36">
        <f t="shared" si="27"/>
        <v>1</v>
      </c>
      <c r="I147" s="36">
        <f t="shared" si="27"/>
        <v>0</v>
      </c>
      <c r="J147" s="36">
        <f t="shared" si="27"/>
        <v>4</v>
      </c>
      <c r="K147" s="36">
        <f t="shared" si="27"/>
        <v>1</v>
      </c>
      <c r="L147" s="36">
        <f t="shared" si="27"/>
        <v>2</v>
      </c>
      <c r="M147" s="36">
        <f t="shared" si="27"/>
        <v>0</v>
      </c>
      <c r="N147" s="36">
        <f t="shared" si="27"/>
        <v>4</v>
      </c>
      <c r="O147" s="36">
        <f t="shared" si="27"/>
        <v>3</v>
      </c>
      <c r="P147" s="36">
        <f t="shared" si="27"/>
        <v>20</v>
      </c>
    </row>
    <row r="148" spans="1:10" ht="12.75">
      <c r="A148" s="30"/>
      <c r="B148" s="6"/>
      <c r="C148" s="6"/>
      <c r="I148" s="1"/>
      <c r="J148" s="91"/>
    </row>
    <row r="150" spans="3:10" ht="15.75">
      <c r="C150" s="31" t="s">
        <v>72</v>
      </c>
      <c r="I150" s="1"/>
      <c r="J150" s="91"/>
    </row>
    <row r="151" spans="1:10" ht="13.5" thickBot="1">
      <c r="A151" s="7"/>
      <c r="C151" s="9"/>
      <c r="I151" s="1"/>
      <c r="J151" s="91"/>
    </row>
    <row r="152" spans="1:28" s="58" customFormat="1" ht="30.75" customHeight="1" thickBot="1">
      <c r="A152" s="72" t="s">
        <v>150</v>
      </c>
      <c r="B152" s="73" t="s">
        <v>151</v>
      </c>
      <c r="C152" s="40" t="s">
        <v>19</v>
      </c>
      <c r="D152" s="41" t="s">
        <v>20</v>
      </c>
      <c r="E152" s="41" t="s">
        <v>21</v>
      </c>
      <c r="F152" s="41" t="s">
        <v>22</v>
      </c>
      <c r="G152" s="41" t="s">
        <v>23</v>
      </c>
      <c r="H152" s="41" t="s">
        <v>24</v>
      </c>
      <c r="I152" s="41" t="s">
        <v>25</v>
      </c>
      <c r="J152" s="92" t="s">
        <v>26</v>
      </c>
      <c r="K152" s="41" t="s">
        <v>27</v>
      </c>
      <c r="L152" s="41" t="s">
        <v>63</v>
      </c>
      <c r="M152" s="41" t="s">
        <v>64</v>
      </c>
      <c r="N152" s="41" t="s">
        <v>65</v>
      </c>
      <c r="O152" s="41" t="s">
        <v>66</v>
      </c>
      <c r="P152" s="42" t="s">
        <v>8</v>
      </c>
      <c r="AB152" s="68"/>
    </row>
    <row r="153" spans="1:16" ht="12.75">
      <c r="A153" s="69">
        <v>1</v>
      </c>
      <c r="B153" s="70" t="s">
        <v>165</v>
      </c>
      <c r="C153" s="27"/>
      <c r="D153" s="27">
        <v>6</v>
      </c>
      <c r="E153" s="27"/>
      <c r="F153" s="27">
        <v>3</v>
      </c>
      <c r="G153" s="27">
        <v>2</v>
      </c>
      <c r="H153" s="27">
        <v>3</v>
      </c>
      <c r="I153" s="27"/>
      <c r="J153" s="93">
        <v>4</v>
      </c>
      <c r="K153" s="27">
        <v>3</v>
      </c>
      <c r="L153" s="27">
        <v>2</v>
      </c>
      <c r="M153" s="27">
        <v>2</v>
      </c>
      <c r="N153" s="28">
        <v>1</v>
      </c>
      <c r="O153" s="27"/>
      <c r="P153" s="29">
        <f aca="true" t="shared" si="28" ref="P153:P166">SUM(C153:O153)</f>
        <v>26</v>
      </c>
    </row>
    <row r="154" spans="1:16" ht="12.75">
      <c r="A154" s="69">
        <v>2</v>
      </c>
      <c r="B154" s="70" t="s">
        <v>166</v>
      </c>
      <c r="C154" s="26"/>
      <c r="D154" s="27">
        <v>3</v>
      </c>
      <c r="E154" s="27">
        <v>1</v>
      </c>
      <c r="F154" s="27"/>
      <c r="G154" s="27">
        <v>4</v>
      </c>
      <c r="H154" s="27">
        <v>1</v>
      </c>
      <c r="I154" s="27"/>
      <c r="J154" s="93">
        <v>1</v>
      </c>
      <c r="K154" s="27"/>
      <c r="L154" s="27"/>
      <c r="M154" s="27">
        <v>1</v>
      </c>
      <c r="N154" s="28"/>
      <c r="O154" s="27"/>
      <c r="P154" s="29">
        <f t="shared" si="28"/>
        <v>11</v>
      </c>
    </row>
    <row r="155" spans="1:16" ht="22.5" customHeight="1">
      <c r="A155" s="69">
        <v>3</v>
      </c>
      <c r="B155" s="71" t="s">
        <v>167</v>
      </c>
      <c r="C155" s="26"/>
      <c r="D155" s="27"/>
      <c r="E155" s="27"/>
      <c r="F155" s="27"/>
      <c r="G155" s="27"/>
      <c r="H155" s="27"/>
      <c r="I155" s="27"/>
      <c r="J155" s="93"/>
      <c r="K155" s="27"/>
      <c r="L155" s="27"/>
      <c r="M155" s="27"/>
      <c r="N155" s="28">
        <v>1</v>
      </c>
      <c r="O155" s="27"/>
      <c r="P155" s="29">
        <f t="shared" si="28"/>
        <v>1</v>
      </c>
    </row>
    <row r="156" spans="1:16" ht="12.75">
      <c r="A156" s="69">
        <v>4</v>
      </c>
      <c r="B156" s="70" t="s">
        <v>38</v>
      </c>
      <c r="C156" s="26">
        <v>1</v>
      </c>
      <c r="D156" s="27">
        <v>2</v>
      </c>
      <c r="E156" s="27">
        <v>1</v>
      </c>
      <c r="F156" s="27">
        <v>2</v>
      </c>
      <c r="G156" s="27">
        <v>2</v>
      </c>
      <c r="H156" s="27">
        <v>5</v>
      </c>
      <c r="I156" s="27"/>
      <c r="J156" s="93">
        <v>1</v>
      </c>
      <c r="K156" s="27">
        <v>1</v>
      </c>
      <c r="L156" s="27">
        <v>1</v>
      </c>
      <c r="M156" s="27">
        <v>2</v>
      </c>
      <c r="N156" s="28">
        <v>1</v>
      </c>
      <c r="O156" s="27">
        <v>3</v>
      </c>
      <c r="P156" s="29">
        <f t="shared" si="28"/>
        <v>22</v>
      </c>
    </row>
    <row r="157" spans="1:16" ht="12.75">
      <c r="A157" s="69">
        <v>5</v>
      </c>
      <c r="B157" s="70" t="s">
        <v>168</v>
      </c>
      <c r="C157" s="26">
        <v>1</v>
      </c>
      <c r="D157" s="27"/>
      <c r="E157" s="27">
        <v>1</v>
      </c>
      <c r="F157" s="27"/>
      <c r="G157" s="27"/>
      <c r="H157" s="27"/>
      <c r="I157" s="27"/>
      <c r="J157" s="93"/>
      <c r="K157" s="27"/>
      <c r="L157" s="27">
        <v>1</v>
      </c>
      <c r="M157" s="27"/>
      <c r="N157" s="28"/>
      <c r="O157" s="27"/>
      <c r="P157" s="29">
        <f t="shared" si="28"/>
        <v>3</v>
      </c>
    </row>
    <row r="158" spans="1:16" ht="12.75">
      <c r="A158" s="69">
        <v>6</v>
      </c>
      <c r="B158" s="70" t="s">
        <v>169</v>
      </c>
      <c r="C158" s="26"/>
      <c r="D158" s="27">
        <v>1</v>
      </c>
      <c r="E158" s="27"/>
      <c r="F158" s="27"/>
      <c r="G158" s="27">
        <v>1</v>
      </c>
      <c r="H158" s="27"/>
      <c r="I158" s="27"/>
      <c r="J158" s="93"/>
      <c r="K158" s="27">
        <v>1</v>
      </c>
      <c r="L158" s="27">
        <v>2</v>
      </c>
      <c r="M158" s="27"/>
      <c r="N158" s="28"/>
      <c r="O158" s="27"/>
      <c r="P158" s="29">
        <f t="shared" si="28"/>
        <v>5</v>
      </c>
    </row>
    <row r="159" spans="1:16" ht="12.75">
      <c r="A159" s="69">
        <v>7</v>
      </c>
      <c r="B159" s="70" t="s">
        <v>170</v>
      </c>
      <c r="C159" s="26"/>
      <c r="D159" s="27">
        <v>3</v>
      </c>
      <c r="E159" s="27">
        <v>2</v>
      </c>
      <c r="F159" s="27"/>
      <c r="G159" s="27">
        <v>5</v>
      </c>
      <c r="H159" s="27">
        <v>6</v>
      </c>
      <c r="I159" s="27"/>
      <c r="J159" s="93">
        <v>2</v>
      </c>
      <c r="K159" s="27">
        <v>1</v>
      </c>
      <c r="L159" s="27">
        <v>2</v>
      </c>
      <c r="M159" s="27">
        <v>1</v>
      </c>
      <c r="N159" s="28">
        <v>3</v>
      </c>
      <c r="O159" s="27"/>
      <c r="P159" s="29">
        <f t="shared" si="28"/>
        <v>25</v>
      </c>
    </row>
    <row r="160" spans="1:16" ht="12.75">
      <c r="A160" s="69">
        <v>8</v>
      </c>
      <c r="B160" s="70" t="s">
        <v>171</v>
      </c>
      <c r="C160" s="26"/>
      <c r="D160" s="27">
        <v>1</v>
      </c>
      <c r="E160" s="27"/>
      <c r="F160" s="27">
        <v>1</v>
      </c>
      <c r="G160" s="27">
        <v>3</v>
      </c>
      <c r="H160" s="27">
        <v>3</v>
      </c>
      <c r="I160" s="27"/>
      <c r="J160" s="93"/>
      <c r="K160" s="27">
        <v>1</v>
      </c>
      <c r="L160" s="27">
        <v>1</v>
      </c>
      <c r="M160" s="27">
        <v>1</v>
      </c>
      <c r="N160" s="28">
        <v>1</v>
      </c>
      <c r="O160" s="27"/>
      <c r="P160" s="29">
        <f t="shared" si="28"/>
        <v>12</v>
      </c>
    </row>
    <row r="161" spans="1:16" ht="22.5">
      <c r="A161" s="69">
        <v>9</v>
      </c>
      <c r="B161" s="71" t="s">
        <v>172</v>
      </c>
      <c r="C161" s="26"/>
      <c r="D161" s="27">
        <v>4</v>
      </c>
      <c r="E161" s="27">
        <v>2</v>
      </c>
      <c r="F161" s="27">
        <v>2</v>
      </c>
      <c r="G161" s="27">
        <v>1</v>
      </c>
      <c r="H161" s="27"/>
      <c r="I161" s="27"/>
      <c r="J161" s="93">
        <v>2</v>
      </c>
      <c r="K161" s="27">
        <v>1</v>
      </c>
      <c r="L161" s="27"/>
      <c r="M161" s="27"/>
      <c r="N161" s="28">
        <v>2</v>
      </c>
      <c r="O161" s="27">
        <v>1</v>
      </c>
      <c r="P161" s="29">
        <f t="shared" si="28"/>
        <v>15</v>
      </c>
    </row>
    <row r="162" spans="1:16" ht="12.75">
      <c r="A162" s="69">
        <v>10</v>
      </c>
      <c r="B162" s="70" t="s">
        <v>173</v>
      </c>
      <c r="C162" s="26"/>
      <c r="D162" s="27"/>
      <c r="E162" s="27"/>
      <c r="F162" s="27"/>
      <c r="G162" s="27"/>
      <c r="H162" s="27"/>
      <c r="I162" s="27"/>
      <c r="J162" s="93"/>
      <c r="K162" s="27"/>
      <c r="L162" s="27"/>
      <c r="M162" s="27"/>
      <c r="N162" s="28"/>
      <c r="O162" s="27"/>
      <c r="P162" s="29">
        <f t="shared" si="28"/>
        <v>0</v>
      </c>
    </row>
    <row r="163" spans="1:16" ht="12.75">
      <c r="A163" s="69">
        <v>11</v>
      </c>
      <c r="B163" s="70" t="s">
        <v>174</v>
      </c>
      <c r="C163" s="26"/>
      <c r="D163" s="27"/>
      <c r="E163" s="27"/>
      <c r="F163" s="27"/>
      <c r="G163" s="27"/>
      <c r="H163" s="27"/>
      <c r="I163" s="27"/>
      <c r="J163" s="93"/>
      <c r="K163" s="27"/>
      <c r="L163" s="27"/>
      <c r="M163" s="27"/>
      <c r="N163" s="28"/>
      <c r="O163" s="27"/>
      <c r="P163" s="29">
        <f t="shared" si="28"/>
        <v>0</v>
      </c>
    </row>
    <row r="164" spans="1:16" ht="12.75">
      <c r="A164" s="69">
        <v>12</v>
      </c>
      <c r="B164" s="70" t="s">
        <v>175</v>
      </c>
      <c r="C164" s="26"/>
      <c r="D164" s="27">
        <v>1</v>
      </c>
      <c r="E164" s="27"/>
      <c r="F164" s="27"/>
      <c r="G164" s="27"/>
      <c r="H164" s="27"/>
      <c r="I164" s="27"/>
      <c r="J164" s="93"/>
      <c r="K164" s="27"/>
      <c r="L164" s="27"/>
      <c r="M164" s="27"/>
      <c r="N164" s="28"/>
      <c r="O164" s="27"/>
      <c r="P164" s="29">
        <f t="shared" si="28"/>
        <v>1</v>
      </c>
    </row>
    <row r="165" spans="1:16" ht="22.5">
      <c r="A165" s="69">
        <v>13</v>
      </c>
      <c r="B165" s="71" t="s">
        <v>176</v>
      </c>
      <c r="C165" s="26">
        <v>1</v>
      </c>
      <c r="D165" s="27"/>
      <c r="E165" s="27"/>
      <c r="F165" s="27"/>
      <c r="G165" s="27"/>
      <c r="H165" s="27"/>
      <c r="I165" s="27"/>
      <c r="J165" s="93"/>
      <c r="K165" s="27"/>
      <c r="L165" s="27"/>
      <c r="M165" s="27"/>
      <c r="N165" s="28"/>
      <c r="O165" s="27"/>
      <c r="P165" s="29">
        <f t="shared" si="28"/>
        <v>1</v>
      </c>
    </row>
    <row r="166" spans="1:16" ht="13.5" thickBot="1">
      <c r="A166" s="69">
        <v>14</v>
      </c>
      <c r="B166" s="70" t="s">
        <v>177</v>
      </c>
      <c r="C166" s="26"/>
      <c r="D166" s="27"/>
      <c r="E166" s="27">
        <v>1</v>
      </c>
      <c r="F166" s="27"/>
      <c r="G166" s="27"/>
      <c r="H166" s="27"/>
      <c r="I166" s="27"/>
      <c r="J166" s="93"/>
      <c r="K166" s="27"/>
      <c r="L166" s="27"/>
      <c r="M166" s="27">
        <v>1</v>
      </c>
      <c r="N166" s="28"/>
      <c r="O166" s="27"/>
      <c r="P166" s="29">
        <f t="shared" si="28"/>
        <v>2</v>
      </c>
    </row>
    <row r="167" spans="1:16" ht="13.5" thickBot="1">
      <c r="A167" s="30"/>
      <c r="B167" s="6"/>
      <c r="C167" s="36">
        <f aca="true" t="shared" si="29" ref="C167:P167">SUM(C153:C166)</f>
        <v>3</v>
      </c>
      <c r="D167" s="36">
        <f t="shared" si="29"/>
        <v>21</v>
      </c>
      <c r="E167" s="36">
        <f t="shared" si="29"/>
        <v>8</v>
      </c>
      <c r="F167" s="36">
        <f t="shared" si="29"/>
        <v>8</v>
      </c>
      <c r="G167" s="36">
        <f t="shared" si="29"/>
        <v>18</v>
      </c>
      <c r="H167" s="36">
        <f t="shared" si="29"/>
        <v>18</v>
      </c>
      <c r="I167" s="36">
        <f t="shared" si="29"/>
        <v>0</v>
      </c>
      <c r="J167" s="36">
        <f t="shared" si="29"/>
        <v>10</v>
      </c>
      <c r="K167" s="36">
        <f t="shared" si="29"/>
        <v>8</v>
      </c>
      <c r="L167" s="36">
        <f t="shared" si="29"/>
        <v>9</v>
      </c>
      <c r="M167" s="36">
        <f t="shared" si="29"/>
        <v>8</v>
      </c>
      <c r="N167" s="87">
        <f>SUM(N153:N166)</f>
        <v>9</v>
      </c>
      <c r="O167" s="36">
        <f t="shared" si="29"/>
        <v>4</v>
      </c>
      <c r="P167" s="36">
        <f t="shared" si="29"/>
        <v>124</v>
      </c>
    </row>
    <row r="169" spans="3:10" ht="15.75">
      <c r="C169" s="31" t="s">
        <v>73</v>
      </c>
      <c r="I169" s="1"/>
      <c r="J169" s="91"/>
    </row>
    <row r="170" spans="1:10" ht="13.5" thickBot="1">
      <c r="A170" s="7"/>
      <c r="C170" s="9"/>
      <c r="I170" s="1"/>
      <c r="J170" s="91"/>
    </row>
    <row r="171" spans="1:28" s="58" customFormat="1" ht="30.75" customHeight="1" thickBot="1">
      <c r="A171" s="72" t="s">
        <v>150</v>
      </c>
      <c r="B171" s="73" t="s">
        <v>151</v>
      </c>
      <c r="C171" s="40" t="s">
        <v>19</v>
      </c>
      <c r="D171" s="41" t="s">
        <v>20</v>
      </c>
      <c r="E171" s="41" t="s">
        <v>21</v>
      </c>
      <c r="F171" s="41" t="s">
        <v>22</v>
      </c>
      <c r="G171" s="41" t="s">
        <v>23</v>
      </c>
      <c r="H171" s="41" t="s">
        <v>24</v>
      </c>
      <c r="I171" s="41" t="s">
        <v>25</v>
      </c>
      <c r="J171" s="92" t="s">
        <v>26</v>
      </c>
      <c r="K171" s="41" t="s">
        <v>27</v>
      </c>
      <c r="L171" s="41" t="s">
        <v>63</v>
      </c>
      <c r="M171" s="41" t="s">
        <v>64</v>
      </c>
      <c r="N171" s="41" t="s">
        <v>65</v>
      </c>
      <c r="O171" s="41" t="s">
        <v>66</v>
      </c>
      <c r="P171" s="42" t="s">
        <v>8</v>
      </c>
      <c r="AB171" s="68"/>
    </row>
    <row r="172" spans="1:16" ht="12.75">
      <c r="A172" s="69">
        <v>1</v>
      </c>
      <c r="B172" s="70" t="s">
        <v>152</v>
      </c>
      <c r="C172" s="27"/>
      <c r="D172" s="27"/>
      <c r="E172" s="27"/>
      <c r="F172" s="27"/>
      <c r="G172" s="27"/>
      <c r="H172" s="27"/>
      <c r="I172" s="27"/>
      <c r="J172" s="93"/>
      <c r="K172" s="27"/>
      <c r="L172" s="27"/>
      <c r="M172" s="27"/>
      <c r="N172" s="28"/>
      <c r="O172" s="27"/>
      <c r="P172" s="29">
        <f aca="true" t="shared" si="30" ref="P172:P185">SUM(C172:O172)</f>
        <v>0</v>
      </c>
    </row>
    <row r="173" spans="1:16" ht="12.75">
      <c r="A173" s="69">
        <v>2</v>
      </c>
      <c r="B173" s="70" t="s">
        <v>153</v>
      </c>
      <c r="C173" s="26"/>
      <c r="D173" s="27"/>
      <c r="E173" s="27"/>
      <c r="F173" s="27"/>
      <c r="G173" s="27"/>
      <c r="H173" s="27"/>
      <c r="I173" s="27"/>
      <c r="J173" s="93"/>
      <c r="K173" s="27"/>
      <c r="L173" s="27"/>
      <c r="M173" s="27"/>
      <c r="N173" s="28"/>
      <c r="O173" s="27"/>
      <c r="P173" s="29">
        <f t="shared" si="30"/>
        <v>0</v>
      </c>
    </row>
    <row r="174" spans="1:16" ht="12.75">
      <c r="A174" s="69">
        <v>3</v>
      </c>
      <c r="B174" s="70" t="s">
        <v>154</v>
      </c>
      <c r="C174" s="26"/>
      <c r="D174" s="27"/>
      <c r="E174" s="27"/>
      <c r="F174" s="27"/>
      <c r="G174" s="27"/>
      <c r="H174" s="27"/>
      <c r="I174" s="27"/>
      <c r="J174" s="93"/>
      <c r="K174" s="27"/>
      <c r="L174" s="27"/>
      <c r="M174" s="27"/>
      <c r="N174" s="28"/>
      <c r="O174" s="27"/>
      <c r="P174" s="29">
        <f t="shared" si="30"/>
        <v>0</v>
      </c>
    </row>
    <row r="175" spans="1:16" ht="12.75">
      <c r="A175" s="69">
        <v>4</v>
      </c>
      <c r="B175" s="70" t="s">
        <v>155</v>
      </c>
      <c r="C175" s="26"/>
      <c r="D175" s="27"/>
      <c r="E175" s="27"/>
      <c r="F175" s="27"/>
      <c r="G175" s="27"/>
      <c r="H175" s="27"/>
      <c r="I175" s="27"/>
      <c r="J175" s="93"/>
      <c r="K175" s="27"/>
      <c r="L175" s="27"/>
      <c r="M175" s="27"/>
      <c r="N175" s="28"/>
      <c r="O175" s="27"/>
      <c r="P175" s="29">
        <f t="shared" si="30"/>
        <v>0</v>
      </c>
    </row>
    <row r="176" spans="1:16" ht="12.75">
      <c r="A176" s="69">
        <v>5</v>
      </c>
      <c r="B176" s="70" t="s">
        <v>156</v>
      </c>
      <c r="C176" s="26"/>
      <c r="D176" s="27"/>
      <c r="E176" s="27"/>
      <c r="F176" s="27"/>
      <c r="G176" s="27"/>
      <c r="H176" s="27"/>
      <c r="I176" s="27"/>
      <c r="J176" s="93"/>
      <c r="K176" s="27"/>
      <c r="L176" s="27"/>
      <c r="M176" s="27"/>
      <c r="N176" s="28"/>
      <c r="O176" s="27"/>
      <c r="P176" s="29">
        <f t="shared" si="30"/>
        <v>0</v>
      </c>
    </row>
    <row r="177" spans="1:16" ht="12.75">
      <c r="A177" s="69">
        <v>6</v>
      </c>
      <c r="B177" s="70" t="s">
        <v>157</v>
      </c>
      <c r="C177" s="26"/>
      <c r="D177" s="27"/>
      <c r="E177" s="27"/>
      <c r="F177" s="27"/>
      <c r="G177" s="27"/>
      <c r="H177" s="27"/>
      <c r="I177" s="27"/>
      <c r="J177" s="93"/>
      <c r="K177" s="27"/>
      <c r="L177" s="27"/>
      <c r="M177" s="27"/>
      <c r="N177" s="28"/>
      <c r="O177" s="27"/>
      <c r="P177" s="29">
        <f t="shared" si="30"/>
        <v>0</v>
      </c>
    </row>
    <row r="178" spans="1:16" ht="12.75">
      <c r="A178" s="69">
        <v>7</v>
      </c>
      <c r="B178" s="70" t="s">
        <v>158</v>
      </c>
      <c r="C178" s="26"/>
      <c r="D178" s="27"/>
      <c r="E178" s="27"/>
      <c r="F178" s="27"/>
      <c r="G178" s="27"/>
      <c r="H178" s="27"/>
      <c r="I178" s="27"/>
      <c r="J178" s="93"/>
      <c r="K178" s="27"/>
      <c r="L178" s="27"/>
      <c r="M178" s="27"/>
      <c r="N178" s="28"/>
      <c r="O178" s="27"/>
      <c r="P178" s="29">
        <f t="shared" si="30"/>
        <v>0</v>
      </c>
    </row>
    <row r="179" spans="1:16" ht="12.75">
      <c r="A179" s="69">
        <v>8</v>
      </c>
      <c r="B179" s="70" t="s">
        <v>159</v>
      </c>
      <c r="C179" s="26"/>
      <c r="D179" s="27"/>
      <c r="E179" s="27"/>
      <c r="F179" s="27"/>
      <c r="G179" s="27"/>
      <c r="H179" s="27"/>
      <c r="I179" s="27"/>
      <c r="J179" s="93"/>
      <c r="K179" s="27"/>
      <c r="L179" s="27"/>
      <c r="M179" s="27"/>
      <c r="N179" s="28"/>
      <c r="O179" s="27"/>
      <c r="P179" s="29">
        <f t="shared" si="30"/>
        <v>0</v>
      </c>
    </row>
    <row r="180" spans="1:16" ht="12.75">
      <c r="A180" s="69">
        <v>9</v>
      </c>
      <c r="B180" s="70" t="s">
        <v>160</v>
      </c>
      <c r="C180" s="26"/>
      <c r="D180" s="27"/>
      <c r="E180" s="27"/>
      <c r="F180" s="27"/>
      <c r="G180" s="27"/>
      <c r="H180" s="27"/>
      <c r="I180" s="27"/>
      <c r="J180" s="93"/>
      <c r="K180" s="27"/>
      <c r="L180" s="27"/>
      <c r="M180" s="27"/>
      <c r="N180" s="28"/>
      <c r="O180" s="27"/>
      <c r="P180" s="29">
        <f t="shared" si="30"/>
        <v>0</v>
      </c>
    </row>
    <row r="181" spans="1:16" ht="12.75">
      <c r="A181" s="69">
        <v>10</v>
      </c>
      <c r="B181" s="70" t="s">
        <v>161</v>
      </c>
      <c r="C181" s="26"/>
      <c r="D181" s="27"/>
      <c r="E181" s="27"/>
      <c r="F181" s="27"/>
      <c r="G181" s="27"/>
      <c r="H181" s="27"/>
      <c r="I181" s="27"/>
      <c r="J181" s="93"/>
      <c r="K181" s="27"/>
      <c r="L181" s="27"/>
      <c r="M181" s="27"/>
      <c r="N181" s="28"/>
      <c r="O181" s="27"/>
      <c r="P181" s="29">
        <f t="shared" si="30"/>
        <v>0</v>
      </c>
    </row>
    <row r="182" spans="1:16" ht="12.75">
      <c r="A182" s="69">
        <v>11</v>
      </c>
      <c r="B182" s="70" t="s">
        <v>162</v>
      </c>
      <c r="C182" s="26"/>
      <c r="D182" s="27"/>
      <c r="E182" s="27"/>
      <c r="F182" s="27"/>
      <c r="G182" s="27"/>
      <c r="H182" s="27"/>
      <c r="I182" s="27"/>
      <c r="J182" s="93"/>
      <c r="K182" s="27"/>
      <c r="L182" s="27"/>
      <c r="M182" s="27"/>
      <c r="N182" s="28"/>
      <c r="O182" s="27"/>
      <c r="P182" s="29">
        <f t="shared" si="30"/>
        <v>0</v>
      </c>
    </row>
    <row r="183" spans="1:16" ht="12.75">
      <c r="A183" s="69">
        <v>12</v>
      </c>
      <c r="B183" s="70" t="s">
        <v>163</v>
      </c>
      <c r="C183" s="26"/>
      <c r="D183" s="27"/>
      <c r="E183" s="27"/>
      <c r="F183" s="27"/>
      <c r="G183" s="27"/>
      <c r="H183" s="27"/>
      <c r="I183" s="27"/>
      <c r="J183" s="93"/>
      <c r="K183" s="27"/>
      <c r="L183" s="27"/>
      <c r="M183" s="27"/>
      <c r="N183" s="28"/>
      <c r="O183" s="27"/>
      <c r="P183" s="29">
        <f t="shared" si="30"/>
        <v>0</v>
      </c>
    </row>
    <row r="184" spans="1:16" ht="12.75">
      <c r="A184" s="69">
        <v>13</v>
      </c>
      <c r="B184" s="70" t="s">
        <v>39</v>
      </c>
      <c r="C184" s="26"/>
      <c r="D184" s="27"/>
      <c r="E184" s="27"/>
      <c r="F184" s="27"/>
      <c r="G184" s="27"/>
      <c r="H184" s="27"/>
      <c r="I184" s="27"/>
      <c r="J184" s="93"/>
      <c r="K184" s="27"/>
      <c r="L184" s="27"/>
      <c r="M184" s="27"/>
      <c r="N184" s="28"/>
      <c r="O184" s="27"/>
      <c r="P184" s="29">
        <f t="shared" si="30"/>
        <v>0</v>
      </c>
    </row>
    <row r="185" spans="1:16" ht="13.5" thickBot="1">
      <c r="A185" s="69">
        <v>14</v>
      </c>
      <c r="B185" s="70" t="s">
        <v>164</v>
      </c>
      <c r="C185" s="26"/>
      <c r="D185" s="27"/>
      <c r="E185" s="27"/>
      <c r="F185" s="27"/>
      <c r="G185" s="27"/>
      <c r="H185" s="27"/>
      <c r="I185" s="27"/>
      <c r="J185" s="93"/>
      <c r="K185" s="27"/>
      <c r="L185" s="27"/>
      <c r="M185" s="27"/>
      <c r="N185" s="28"/>
      <c r="O185" s="27"/>
      <c r="P185" s="29">
        <f t="shared" si="30"/>
        <v>0</v>
      </c>
    </row>
    <row r="186" spans="3:16" ht="13.5" thickBot="1">
      <c r="C186" s="36">
        <f aca="true" t="shared" si="31" ref="C186:P186">SUM(C172:C185)</f>
        <v>0</v>
      </c>
      <c r="D186" s="36">
        <f t="shared" si="31"/>
        <v>0</v>
      </c>
      <c r="E186" s="36">
        <f t="shared" si="31"/>
        <v>0</v>
      </c>
      <c r="F186" s="36">
        <f t="shared" si="31"/>
        <v>0</v>
      </c>
      <c r="G186" s="36">
        <f t="shared" si="31"/>
        <v>0</v>
      </c>
      <c r="H186" s="36">
        <f t="shared" si="31"/>
        <v>0</v>
      </c>
      <c r="I186" s="36">
        <f t="shared" si="31"/>
        <v>0</v>
      </c>
      <c r="J186" s="36">
        <f t="shared" si="31"/>
        <v>0</v>
      </c>
      <c r="K186" s="36">
        <f t="shared" si="31"/>
        <v>0</v>
      </c>
      <c r="L186" s="36">
        <f t="shared" si="31"/>
        <v>0</v>
      </c>
      <c r="M186" s="36">
        <f t="shared" si="31"/>
        <v>0</v>
      </c>
      <c r="N186" s="36">
        <f t="shared" si="31"/>
        <v>0</v>
      </c>
      <c r="O186" s="36">
        <f t="shared" si="31"/>
        <v>0</v>
      </c>
      <c r="P186" s="36">
        <f t="shared" si="31"/>
        <v>0</v>
      </c>
    </row>
    <row r="189" spans="3:10" ht="15.75">
      <c r="C189" s="31" t="s">
        <v>74</v>
      </c>
      <c r="I189" s="1"/>
      <c r="J189" s="91"/>
    </row>
    <row r="190" spans="1:10" ht="13.5" thickBot="1">
      <c r="A190" s="7"/>
      <c r="C190" s="9"/>
      <c r="I190" s="1"/>
      <c r="J190" s="91"/>
    </row>
    <row r="191" spans="1:28" s="58" customFormat="1" ht="30.75" customHeight="1" thickBot="1">
      <c r="A191" s="72" t="s">
        <v>150</v>
      </c>
      <c r="B191" s="73" t="s">
        <v>151</v>
      </c>
      <c r="C191" s="40" t="s">
        <v>19</v>
      </c>
      <c r="D191" s="41" t="s">
        <v>20</v>
      </c>
      <c r="E191" s="41" t="s">
        <v>21</v>
      </c>
      <c r="F191" s="41" t="s">
        <v>22</v>
      </c>
      <c r="G191" s="41" t="s">
        <v>23</v>
      </c>
      <c r="H191" s="41" t="s">
        <v>24</v>
      </c>
      <c r="I191" s="41" t="s">
        <v>25</v>
      </c>
      <c r="J191" s="92" t="s">
        <v>26</v>
      </c>
      <c r="K191" s="41" t="s">
        <v>27</v>
      </c>
      <c r="L191" s="41" t="s">
        <v>63</v>
      </c>
      <c r="M191" s="41" t="s">
        <v>64</v>
      </c>
      <c r="N191" s="41" t="s">
        <v>65</v>
      </c>
      <c r="O191" s="41" t="s">
        <v>66</v>
      </c>
      <c r="P191" s="42" t="s">
        <v>8</v>
      </c>
      <c r="AB191" s="68"/>
    </row>
    <row r="192" spans="1:16" ht="12.75">
      <c r="A192" s="69">
        <v>1</v>
      </c>
      <c r="B192" s="70" t="s">
        <v>178</v>
      </c>
      <c r="C192" s="27"/>
      <c r="D192" s="27">
        <v>1</v>
      </c>
      <c r="E192" s="27"/>
      <c r="F192" s="27">
        <v>1</v>
      </c>
      <c r="G192" s="27"/>
      <c r="H192" s="27"/>
      <c r="I192" s="27"/>
      <c r="J192" s="93"/>
      <c r="K192" s="27"/>
      <c r="L192" s="27"/>
      <c r="M192" s="27">
        <v>2</v>
      </c>
      <c r="N192" s="28">
        <v>2</v>
      </c>
      <c r="O192" s="27"/>
      <c r="P192" s="29">
        <f aca="true" t="shared" si="32" ref="P192:P205">SUM(C192:O192)</f>
        <v>6</v>
      </c>
    </row>
    <row r="193" spans="1:16" ht="12.75">
      <c r="A193" s="69">
        <v>2</v>
      </c>
      <c r="B193" s="70" t="s">
        <v>179</v>
      </c>
      <c r="C193" s="26"/>
      <c r="D193" s="27"/>
      <c r="E193" s="27"/>
      <c r="F193" s="27">
        <v>1</v>
      </c>
      <c r="G193" s="27"/>
      <c r="H193" s="27"/>
      <c r="I193" s="27"/>
      <c r="J193" s="93"/>
      <c r="K193" s="27"/>
      <c r="L193" s="27"/>
      <c r="M193" s="27"/>
      <c r="N193" s="28"/>
      <c r="O193" s="27"/>
      <c r="P193" s="29">
        <f t="shared" si="32"/>
        <v>1</v>
      </c>
    </row>
    <row r="194" spans="1:16" ht="12.75">
      <c r="A194" s="69">
        <v>3</v>
      </c>
      <c r="B194" s="70" t="s">
        <v>180</v>
      </c>
      <c r="C194" s="26"/>
      <c r="D194" s="27"/>
      <c r="E194" s="27">
        <v>1</v>
      </c>
      <c r="F194" s="27"/>
      <c r="G194" s="27"/>
      <c r="H194" s="27">
        <v>1</v>
      </c>
      <c r="I194" s="27"/>
      <c r="J194" s="93"/>
      <c r="K194" s="27"/>
      <c r="L194" s="27"/>
      <c r="M194" s="27"/>
      <c r="N194" s="28">
        <v>1</v>
      </c>
      <c r="O194" s="27">
        <v>1</v>
      </c>
      <c r="P194" s="29">
        <f t="shared" si="32"/>
        <v>4</v>
      </c>
    </row>
    <row r="195" spans="1:16" ht="12.75">
      <c r="A195" s="69">
        <v>4</v>
      </c>
      <c r="B195" s="70" t="s">
        <v>181</v>
      </c>
      <c r="C195" s="26"/>
      <c r="D195" s="27"/>
      <c r="E195" s="27"/>
      <c r="F195" s="27"/>
      <c r="G195" s="27"/>
      <c r="H195" s="27"/>
      <c r="I195" s="27"/>
      <c r="J195" s="93"/>
      <c r="K195" s="27"/>
      <c r="L195" s="27">
        <v>1</v>
      </c>
      <c r="M195" s="27">
        <v>1</v>
      </c>
      <c r="N195" s="28"/>
      <c r="O195" s="27">
        <v>1</v>
      </c>
      <c r="P195" s="29">
        <f t="shared" si="32"/>
        <v>3</v>
      </c>
    </row>
    <row r="196" spans="1:16" ht="12.75">
      <c r="A196" s="69">
        <v>5</v>
      </c>
      <c r="B196" s="70" t="s">
        <v>182</v>
      </c>
      <c r="C196" s="26">
        <v>2</v>
      </c>
      <c r="D196" s="27">
        <v>1</v>
      </c>
      <c r="E196" s="27"/>
      <c r="F196" s="27">
        <v>1</v>
      </c>
      <c r="G196" s="27">
        <v>1</v>
      </c>
      <c r="H196" s="27"/>
      <c r="I196" s="27"/>
      <c r="J196" s="93"/>
      <c r="K196" s="27">
        <v>3</v>
      </c>
      <c r="L196" s="27">
        <v>1</v>
      </c>
      <c r="M196" s="27"/>
      <c r="N196" s="28"/>
      <c r="O196" s="27">
        <v>2</v>
      </c>
      <c r="P196" s="29">
        <f t="shared" si="32"/>
        <v>11</v>
      </c>
    </row>
    <row r="197" spans="1:16" ht="12.75">
      <c r="A197" s="69">
        <v>6</v>
      </c>
      <c r="B197" s="70" t="s">
        <v>183</v>
      </c>
      <c r="C197" s="26"/>
      <c r="D197" s="27"/>
      <c r="E197" s="27"/>
      <c r="F197" s="27"/>
      <c r="G197" s="27"/>
      <c r="H197" s="27"/>
      <c r="I197" s="27"/>
      <c r="J197" s="93"/>
      <c r="K197" s="27"/>
      <c r="L197" s="27">
        <v>2</v>
      </c>
      <c r="M197" s="27">
        <v>1</v>
      </c>
      <c r="N197" s="28"/>
      <c r="O197" s="27"/>
      <c r="P197" s="29">
        <f t="shared" si="32"/>
        <v>3</v>
      </c>
    </row>
    <row r="198" spans="1:16" ht="12.75">
      <c r="A198" s="69">
        <v>7</v>
      </c>
      <c r="B198" s="70" t="s">
        <v>184</v>
      </c>
      <c r="C198" s="26">
        <v>4</v>
      </c>
      <c r="D198" s="27">
        <v>2</v>
      </c>
      <c r="E198" s="27">
        <v>1</v>
      </c>
      <c r="F198" s="27">
        <v>1</v>
      </c>
      <c r="G198" s="27">
        <v>3</v>
      </c>
      <c r="H198" s="27">
        <v>2</v>
      </c>
      <c r="I198" s="27"/>
      <c r="J198" s="93">
        <v>6</v>
      </c>
      <c r="K198" s="27">
        <v>8</v>
      </c>
      <c r="L198" s="27">
        <v>2</v>
      </c>
      <c r="M198" s="27">
        <v>10</v>
      </c>
      <c r="N198" s="28"/>
      <c r="O198" s="27"/>
      <c r="P198" s="29">
        <f t="shared" si="32"/>
        <v>39</v>
      </c>
    </row>
    <row r="199" spans="1:16" ht="12.75">
      <c r="A199" s="69">
        <v>8</v>
      </c>
      <c r="B199" s="70" t="s">
        <v>185</v>
      </c>
      <c r="C199" s="26"/>
      <c r="D199" s="27"/>
      <c r="E199" s="27"/>
      <c r="F199" s="27"/>
      <c r="G199" s="27"/>
      <c r="H199" s="27">
        <v>1</v>
      </c>
      <c r="I199" s="27"/>
      <c r="J199" s="93"/>
      <c r="K199" s="27"/>
      <c r="L199" s="27"/>
      <c r="M199" s="27"/>
      <c r="N199" s="28"/>
      <c r="O199" s="27">
        <v>1</v>
      </c>
      <c r="P199" s="29">
        <f t="shared" si="32"/>
        <v>2</v>
      </c>
    </row>
    <row r="200" spans="1:16" ht="12.75">
      <c r="A200" s="69">
        <v>9</v>
      </c>
      <c r="B200" s="70" t="s">
        <v>186</v>
      </c>
      <c r="C200" s="26"/>
      <c r="D200" s="27"/>
      <c r="E200" s="27"/>
      <c r="F200" s="27"/>
      <c r="G200" s="27"/>
      <c r="H200" s="27"/>
      <c r="I200" s="27"/>
      <c r="J200" s="93"/>
      <c r="K200" s="27"/>
      <c r="L200" s="27"/>
      <c r="M200" s="27"/>
      <c r="N200" s="28"/>
      <c r="O200" s="27"/>
      <c r="P200" s="29">
        <f t="shared" si="32"/>
        <v>0</v>
      </c>
    </row>
    <row r="201" spans="1:16" ht="12.75">
      <c r="A201" s="69">
        <v>10</v>
      </c>
      <c r="B201" s="70" t="s">
        <v>187</v>
      </c>
      <c r="C201" s="26"/>
      <c r="D201" s="27"/>
      <c r="E201" s="27">
        <v>1</v>
      </c>
      <c r="F201" s="27"/>
      <c r="G201" s="27"/>
      <c r="H201" s="27"/>
      <c r="I201" s="27"/>
      <c r="J201" s="93">
        <v>4</v>
      </c>
      <c r="K201" s="27"/>
      <c r="L201" s="27">
        <v>1</v>
      </c>
      <c r="M201" s="27">
        <v>4</v>
      </c>
      <c r="N201" s="28">
        <v>2</v>
      </c>
      <c r="O201" s="27"/>
      <c r="P201" s="29">
        <f t="shared" si="32"/>
        <v>12</v>
      </c>
    </row>
    <row r="202" spans="1:16" ht="12.75">
      <c r="A202" s="69">
        <v>11</v>
      </c>
      <c r="B202" s="70" t="s">
        <v>188</v>
      </c>
      <c r="C202" s="26"/>
      <c r="D202" s="27">
        <v>1</v>
      </c>
      <c r="E202" s="27"/>
      <c r="F202" s="27"/>
      <c r="G202" s="27"/>
      <c r="H202" s="27"/>
      <c r="I202" s="27"/>
      <c r="J202" s="93">
        <v>1</v>
      </c>
      <c r="K202" s="27"/>
      <c r="L202" s="27"/>
      <c r="M202" s="27">
        <v>1</v>
      </c>
      <c r="N202" s="28">
        <v>1</v>
      </c>
      <c r="O202" s="27"/>
      <c r="P202" s="29">
        <f t="shared" si="32"/>
        <v>4</v>
      </c>
    </row>
    <row r="203" spans="1:16" ht="12.75">
      <c r="A203" s="69">
        <v>12</v>
      </c>
      <c r="B203" s="70" t="s">
        <v>189</v>
      </c>
      <c r="C203" s="26"/>
      <c r="D203" s="27"/>
      <c r="E203" s="27">
        <v>1</v>
      </c>
      <c r="F203" s="27"/>
      <c r="G203" s="27"/>
      <c r="H203" s="27"/>
      <c r="I203" s="27"/>
      <c r="J203" s="93"/>
      <c r="K203" s="27">
        <v>1</v>
      </c>
      <c r="L203" s="27"/>
      <c r="M203" s="27"/>
      <c r="N203" s="28"/>
      <c r="O203" s="27"/>
      <c r="P203" s="29">
        <f t="shared" si="32"/>
        <v>2</v>
      </c>
    </row>
    <row r="204" spans="1:16" ht="12.75">
      <c r="A204" s="69">
        <v>13</v>
      </c>
      <c r="B204" s="70" t="s">
        <v>190</v>
      </c>
      <c r="C204" s="26"/>
      <c r="D204" s="27"/>
      <c r="E204" s="27"/>
      <c r="F204" s="27"/>
      <c r="G204" s="27"/>
      <c r="H204" s="27"/>
      <c r="I204" s="27"/>
      <c r="J204" s="93"/>
      <c r="K204" s="27"/>
      <c r="L204" s="27"/>
      <c r="M204" s="27"/>
      <c r="N204" s="28"/>
      <c r="O204" s="27">
        <v>2</v>
      </c>
      <c r="P204" s="29">
        <f t="shared" si="32"/>
        <v>2</v>
      </c>
    </row>
    <row r="205" spans="1:16" ht="13.5" thickBot="1">
      <c r="A205" s="69">
        <v>14</v>
      </c>
      <c r="B205" s="70" t="s">
        <v>191</v>
      </c>
      <c r="C205" s="26"/>
      <c r="D205" s="27"/>
      <c r="E205" s="27">
        <v>1</v>
      </c>
      <c r="F205" s="27"/>
      <c r="G205" s="27"/>
      <c r="H205" s="27">
        <v>1</v>
      </c>
      <c r="I205" s="27"/>
      <c r="J205" s="93"/>
      <c r="K205" s="27"/>
      <c r="L205" s="27"/>
      <c r="M205" s="27">
        <v>1</v>
      </c>
      <c r="N205" s="28"/>
      <c r="O205" s="27"/>
      <c r="P205" s="29">
        <f t="shared" si="32"/>
        <v>3</v>
      </c>
    </row>
    <row r="206" spans="1:16" ht="13.5" thickBot="1">
      <c r="A206" s="30"/>
      <c r="B206" s="6"/>
      <c r="C206" s="36">
        <f aca="true" t="shared" si="33" ref="C206:P206">SUM(C192:C205)</f>
        <v>6</v>
      </c>
      <c r="D206" s="36">
        <f t="shared" si="33"/>
        <v>5</v>
      </c>
      <c r="E206" s="36">
        <f t="shared" si="33"/>
        <v>5</v>
      </c>
      <c r="F206" s="36">
        <f t="shared" si="33"/>
        <v>4</v>
      </c>
      <c r="G206" s="36">
        <f t="shared" si="33"/>
        <v>4</v>
      </c>
      <c r="H206" s="36">
        <f t="shared" si="33"/>
        <v>5</v>
      </c>
      <c r="I206" s="36">
        <f t="shared" si="33"/>
        <v>0</v>
      </c>
      <c r="J206" s="36">
        <f t="shared" si="33"/>
        <v>11</v>
      </c>
      <c r="K206" s="36">
        <f t="shared" si="33"/>
        <v>12</v>
      </c>
      <c r="L206" s="36">
        <f t="shared" si="33"/>
        <v>7</v>
      </c>
      <c r="M206" s="36">
        <f t="shared" si="33"/>
        <v>20</v>
      </c>
      <c r="N206" s="36">
        <f t="shared" si="33"/>
        <v>6</v>
      </c>
      <c r="O206" s="36">
        <f t="shared" si="33"/>
        <v>7</v>
      </c>
      <c r="P206" s="36">
        <f t="shared" si="33"/>
        <v>92</v>
      </c>
    </row>
    <row r="207" spans="1:10" ht="12.75">
      <c r="A207" s="30"/>
      <c r="B207" s="6"/>
      <c r="C207" s="6"/>
      <c r="I207" s="1"/>
      <c r="J207" s="91"/>
    </row>
    <row r="208" spans="3:10" ht="15.75">
      <c r="C208" s="31" t="s">
        <v>75</v>
      </c>
      <c r="I208" s="1"/>
      <c r="J208" s="91"/>
    </row>
    <row r="209" spans="1:10" ht="13.5" thickBot="1">
      <c r="A209" s="7"/>
      <c r="C209" s="9"/>
      <c r="I209" s="1"/>
      <c r="J209" s="91"/>
    </row>
    <row r="210" spans="1:28" s="58" customFormat="1" ht="30.75" customHeight="1" thickBot="1">
      <c r="A210" s="72" t="s">
        <v>150</v>
      </c>
      <c r="B210" s="73" t="s">
        <v>151</v>
      </c>
      <c r="C210" s="40" t="s">
        <v>19</v>
      </c>
      <c r="D210" s="41" t="s">
        <v>20</v>
      </c>
      <c r="E210" s="41" t="s">
        <v>21</v>
      </c>
      <c r="F210" s="41" t="s">
        <v>22</v>
      </c>
      <c r="G210" s="41" t="s">
        <v>23</v>
      </c>
      <c r="H210" s="41" t="s">
        <v>24</v>
      </c>
      <c r="I210" s="41" t="s">
        <v>25</v>
      </c>
      <c r="J210" s="92" t="s">
        <v>26</v>
      </c>
      <c r="K210" s="41" t="s">
        <v>27</v>
      </c>
      <c r="L210" s="41" t="s">
        <v>63</v>
      </c>
      <c r="M210" s="41" t="s">
        <v>64</v>
      </c>
      <c r="N210" s="41" t="s">
        <v>65</v>
      </c>
      <c r="O210" s="41" t="s">
        <v>66</v>
      </c>
      <c r="P210" s="42" t="s">
        <v>8</v>
      </c>
      <c r="AB210" s="68"/>
    </row>
    <row r="211" spans="1:16" ht="12.75">
      <c r="A211" s="69">
        <v>1</v>
      </c>
      <c r="B211" s="70" t="s">
        <v>192</v>
      </c>
      <c r="C211" s="27"/>
      <c r="D211" s="27"/>
      <c r="E211" s="27"/>
      <c r="F211" s="27"/>
      <c r="G211" s="27"/>
      <c r="H211" s="27"/>
      <c r="I211" s="27"/>
      <c r="J211" s="93"/>
      <c r="K211" s="27"/>
      <c r="L211" s="27"/>
      <c r="M211" s="27">
        <v>1</v>
      </c>
      <c r="N211" s="28"/>
      <c r="O211" s="27"/>
      <c r="P211" s="29">
        <f aca="true" t="shared" si="34" ref="P211:P224">SUM(C211:O211)</f>
        <v>1</v>
      </c>
    </row>
    <row r="212" spans="1:16" ht="12.75">
      <c r="A212" s="69">
        <v>2</v>
      </c>
      <c r="B212" s="70" t="s">
        <v>48</v>
      </c>
      <c r="C212" s="26"/>
      <c r="D212" s="27"/>
      <c r="E212" s="27"/>
      <c r="F212" s="27"/>
      <c r="G212" s="27"/>
      <c r="H212" s="27"/>
      <c r="I212" s="27"/>
      <c r="J212" s="93"/>
      <c r="K212" s="27"/>
      <c r="L212" s="27"/>
      <c r="M212" s="27"/>
      <c r="N212" s="28"/>
      <c r="O212" s="27"/>
      <c r="P212" s="29">
        <f t="shared" si="34"/>
        <v>0</v>
      </c>
    </row>
    <row r="213" spans="1:16" ht="12.75">
      <c r="A213" s="69">
        <v>3</v>
      </c>
      <c r="B213" s="70" t="s">
        <v>193</v>
      </c>
      <c r="C213" s="26"/>
      <c r="D213" s="27"/>
      <c r="E213" s="27"/>
      <c r="F213" s="27"/>
      <c r="G213" s="27"/>
      <c r="H213" s="27"/>
      <c r="I213" s="27"/>
      <c r="J213" s="93"/>
      <c r="K213" s="27"/>
      <c r="L213" s="27"/>
      <c r="M213" s="27"/>
      <c r="N213" s="28"/>
      <c r="O213" s="27"/>
      <c r="P213" s="29">
        <f t="shared" si="34"/>
        <v>0</v>
      </c>
    </row>
    <row r="214" spans="1:16" ht="12.75">
      <c r="A214" s="69">
        <v>4</v>
      </c>
      <c r="B214" s="70" t="s">
        <v>194</v>
      </c>
      <c r="C214" s="26"/>
      <c r="D214" s="27"/>
      <c r="E214" s="27"/>
      <c r="F214" s="27"/>
      <c r="G214" s="27"/>
      <c r="H214" s="27"/>
      <c r="I214" s="27"/>
      <c r="J214" s="93"/>
      <c r="K214" s="27"/>
      <c r="L214" s="27"/>
      <c r="M214" s="27">
        <v>3</v>
      </c>
      <c r="N214" s="28"/>
      <c r="O214" s="27"/>
      <c r="P214" s="29">
        <f t="shared" si="34"/>
        <v>3</v>
      </c>
    </row>
    <row r="215" spans="1:16" ht="12.75">
      <c r="A215" s="69">
        <v>5</v>
      </c>
      <c r="B215" s="70" t="s">
        <v>195</v>
      </c>
      <c r="C215" s="26"/>
      <c r="D215" s="27"/>
      <c r="E215" s="27"/>
      <c r="F215" s="27"/>
      <c r="G215" s="27"/>
      <c r="H215" s="27"/>
      <c r="I215" s="27"/>
      <c r="J215" s="93"/>
      <c r="K215" s="27"/>
      <c r="L215" s="27"/>
      <c r="M215" s="27"/>
      <c r="N215" s="28"/>
      <c r="O215" s="27"/>
      <c r="P215" s="29">
        <f t="shared" si="34"/>
        <v>0</v>
      </c>
    </row>
    <row r="216" spans="1:16" ht="12.75">
      <c r="A216" s="69">
        <v>6</v>
      </c>
      <c r="B216" s="70" t="s">
        <v>196</v>
      </c>
      <c r="C216" s="26"/>
      <c r="D216" s="27"/>
      <c r="E216" s="27"/>
      <c r="F216" s="27"/>
      <c r="G216" s="27"/>
      <c r="H216" s="27"/>
      <c r="I216" s="27"/>
      <c r="J216" s="93"/>
      <c r="K216" s="27"/>
      <c r="L216" s="27"/>
      <c r="M216" s="27"/>
      <c r="N216" s="28"/>
      <c r="O216" s="27"/>
      <c r="P216" s="29">
        <f t="shared" si="34"/>
        <v>0</v>
      </c>
    </row>
    <row r="217" spans="1:16" ht="12.75">
      <c r="A217" s="69">
        <v>7</v>
      </c>
      <c r="B217" s="70" t="s">
        <v>197</v>
      </c>
      <c r="C217" s="26"/>
      <c r="D217" s="27"/>
      <c r="E217" s="27"/>
      <c r="F217" s="27"/>
      <c r="G217" s="27"/>
      <c r="H217" s="27"/>
      <c r="I217" s="27"/>
      <c r="J217" s="93"/>
      <c r="K217" s="27"/>
      <c r="L217" s="27"/>
      <c r="M217" s="27"/>
      <c r="N217" s="28"/>
      <c r="O217" s="27"/>
      <c r="P217" s="29">
        <f t="shared" si="34"/>
        <v>0</v>
      </c>
    </row>
    <row r="218" spans="1:16" ht="12.75">
      <c r="A218" s="69">
        <v>8</v>
      </c>
      <c r="B218" s="70" t="s">
        <v>198</v>
      </c>
      <c r="C218" s="26"/>
      <c r="D218" s="27"/>
      <c r="E218" s="27"/>
      <c r="F218" s="27"/>
      <c r="G218" s="27"/>
      <c r="H218" s="27"/>
      <c r="I218" s="27"/>
      <c r="J218" s="93"/>
      <c r="K218" s="27"/>
      <c r="L218" s="27"/>
      <c r="M218" s="27"/>
      <c r="N218" s="28"/>
      <c r="O218" s="27"/>
      <c r="P218" s="29">
        <f t="shared" si="34"/>
        <v>0</v>
      </c>
    </row>
    <row r="219" spans="1:16" ht="12.75">
      <c r="A219" s="69">
        <v>9</v>
      </c>
      <c r="B219" s="70" t="s">
        <v>199</v>
      </c>
      <c r="C219" s="26"/>
      <c r="D219" s="27"/>
      <c r="E219" s="27"/>
      <c r="F219" s="27"/>
      <c r="G219" s="27"/>
      <c r="H219" s="27"/>
      <c r="I219" s="27"/>
      <c r="J219" s="93"/>
      <c r="K219" s="27"/>
      <c r="L219" s="27"/>
      <c r="M219" s="27"/>
      <c r="N219" s="28"/>
      <c r="O219" s="27"/>
      <c r="P219" s="29">
        <f t="shared" si="34"/>
        <v>0</v>
      </c>
    </row>
    <row r="220" spans="1:16" ht="12.75">
      <c r="A220" s="69">
        <v>10</v>
      </c>
      <c r="B220" s="70" t="s">
        <v>200</v>
      </c>
      <c r="C220" s="26"/>
      <c r="D220" s="27"/>
      <c r="E220" s="27"/>
      <c r="F220" s="27"/>
      <c r="G220" s="27"/>
      <c r="H220" s="27"/>
      <c r="I220" s="27"/>
      <c r="J220" s="93"/>
      <c r="K220" s="27"/>
      <c r="L220" s="27"/>
      <c r="M220" s="27"/>
      <c r="N220" s="28"/>
      <c r="O220" s="27"/>
      <c r="P220" s="29">
        <f t="shared" si="34"/>
        <v>0</v>
      </c>
    </row>
    <row r="221" spans="1:16" ht="12.75">
      <c r="A221" s="69">
        <v>11</v>
      </c>
      <c r="B221" s="70" t="s">
        <v>201</v>
      </c>
      <c r="C221" s="26"/>
      <c r="D221" s="27"/>
      <c r="E221" s="27"/>
      <c r="F221" s="27"/>
      <c r="G221" s="27"/>
      <c r="H221" s="27"/>
      <c r="I221" s="27"/>
      <c r="J221" s="93"/>
      <c r="K221" s="27"/>
      <c r="L221" s="27"/>
      <c r="M221" s="27">
        <v>1</v>
      </c>
      <c r="N221" s="28"/>
      <c r="O221" s="27"/>
      <c r="P221" s="29">
        <f t="shared" si="34"/>
        <v>1</v>
      </c>
    </row>
    <row r="222" spans="1:16" ht="12.75">
      <c r="A222" s="69">
        <v>12</v>
      </c>
      <c r="B222" s="70" t="s">
        <v>202</v>
      </c>
      <c r="C222" s="26"/>
      <c r="D222" s="27"/>
      <c r="E222" s="27"/>
      <c r="F222" s="27"/>
      <c r="G222" s="27"/>
      <c r="H222" s="27"/>
      <c r="I222" s="27"/>
      <c r="J222" s="93"/>
      <c r="K222" s="27"/>
      <c r="L222" s="27"/>
      <c r="M222" s="27"/>
      <c r="N222" s="28"/>
      <c r="O222" s="27"/>
      <c r="P222" s="29">
        <f t="shared" si="34"/>
        <v>0</v>
      </c>
    </row>
    <row r="223" spans="1:16" ht="12.75">
      <c r="A223" s="69">
        <v>13</v>
      </c>
      <c r="B223" s="70" t="s">
        <v>203</v>
      </c>
      <c r="C223" s="26"/>
      <c r="D223" s="27"/>
      <c r="E223" s="27"/>
      <c r="F223" s="27"/>
      <c r="G223" s="27"/>
      <c r="H223" s="27"/>
      <c r="I223" s="27"/>
      <c r="J223" s="93"/>
      <c r="K223" s="27"/>
      <c r="L223" s="27"/>
      <c r="M223" s="27"/>
      <c r="N223" s="28"/>
      <c r="O223" s="27"/>
      <c r="P223" s="29">
        <f t="shared" si="34"/>
        <v>0</v>
      </c>
    </row>
    <row r="224" spans="1:16" ht="13.5" thickBot="1">
      <c r="A224" s="69">
        <v>14</v>
      </c>
      <c r="B224" s="70" t="s">
        <v>204</v>
      </c>
      <c r="C224" s="26"/>
      <c r="D224" s="27"/>
      <c r="E224" s="27"/>
      <c r="F224" s="27"/>
      <c r="G224" s="27"/>
      <c r="H224" s="27"/>
      <c r="I224" s="27"/>
      <c r="J224" s="93"/>
      <c r="K224" s="27"/>
      <c r="L224" s="27"/>
      <c r="M224" s="27"/>
      <c r="N224" s="28"/>
      <c r="O224" s="27"/>
      <c r="P224" s="29">
        <f t="shared" si="34"/>
        <v>0</v>
      </c>
    </row>
    <row r="225" spans="1:16" ht="13.5" thickBot="1">
      <c r="A225" s="30"/>
      <c r="B225" s="6"/>
      <c r="C225" s="36">
        <f aca="true" t="shared" si="35" ref="C225:P225">SUM(C211:C224)</f>
        <v>0</v>
      </c>
      <c r="D225" s="36">
        <f t="shared" si="35"/>
        <v>0</v>
      </c>
      <c r="E225" s="36">
        <f t="shared" si="35"/>
        <v>0</v>
      </c>
      <c r="F225" s="36">
        <f t="shared" si="35"/>
        <v>0</v>
      </c>
      <c r="G225" s="36">
        <f t="shared" si="35"/>
        <v>0</v>
      </c>
      <c r="H225" s="36">
        <f t="shared" si="35"/>
        <v>0</v>
      </c>
      <c r="I225" s="36">
        <f t="shared" si="35"/>
        <v>0</v>
      </c>
      <c r="J225" s="36">
        <f t="shared" si="35"/>
        <v>0</v>
      </c>
      <c r="K225" s="36">
        <f t="shared" si="35"/>
        <v>0</v>
      </c>
      <c r="L225" s="36">
        <f t="shared" si="35"/>
        <v>0</v>
      </c>
      <c r="M225" s="36">
        <f t="shared" si="35"/>
        <v>5</v>
      </c>
      <c r="N225" s="36">
        <f t="shared" si="35"/>
        <v>0</v>
      </c>
      <c r="O225" s="36">
        <f t="shared" si="35"/>
        <v>0</v>
      </c>
      <c r="P225" s="36">
        <f t="shared" si="35"/>
        <v>5</v>
      </c>
    </row>
    <row r="226" spans="1:10" ht="12.75">
      <c r="A226" s="30"/>
      <c r="B226" s="6"/>
      <c r="C226" s="6"/>
      <c r="I226" s="1"/>
      <c r="J226" s="91"/>
    </row>
    <row r="228" spans="3:10" ht="15.75">
      <c r="C228" s="31" t="s">
        <v>76</v>
      </c>
      <c r="I228" s="1"/>
      <c r="J228" s="91"/>
    </row>
    <row r="229" spans="1:10" ht="13.5" thickBot="1">
      <c r="A229" s="7"/>
      <c r="C229" s="9"/>
      <c r="I229" s="1"/>
      <c r="J229" s="91"/>
    </row>
    <row r="230" spans="1:28" s="58" customFormat="1" ht="30.75" customHeight="1" thickBot="1">
      <c r="A230" s="72" t="s">
        <v>150</v>
      </c>
      <c r="B230" s="73" t="s">
        <v>151</v>
      </c>
      <c r="C230" s="40" t="s">
        <v>19</v>
      </c>
      <c r="D230" s="41" t="s">
        <v>20</v>
      </c>
      <c r="E230" s="41" t="s">
        <v>21</v>
      </c>
      <c r="F230" s="41" t="s">
        <v>22</v>
      </c>
      <c r="G230" s="41" t="s">
        <v>23</v>
      </c>
      <c r="H230" s="41" t="s">
        <v>24</v>
      </c>
      <c r="I230" s="41" t="s">
        <v>25</v>
      </c>
      <c r="J230" s="92" t="s">
        <v>26</v>
      </c>
      <c r="K230" s="41" t="s">
        <v>27</v>
      </c>
      <c r="L230" s="41" t="s">
        <v>63</v>
      </c>
      <c r="M230" s="41" t="s">
        <v>64</v>
      </c>
      <c r="N230" s="41" t="s">
        <v>65</v>
      </c>
      <c r="O230" s="41" t="s">
        <v>66</v>
      </c>
      <c r="P230" s="42" t="s">
        <v>8</v>
      </c>
      <c r="AB230" s="68"/>
    </row>
    <row r="231" spans="1:16" ht="12.75">
      <c r="A231" s="69">
        <v>1</v>
      </c>
      <c r="B231" s="70" t="s">
        <v>205</v>
      </c>
      <c r="C231" s="27">
        <v>24</v>
      </c>
      <c r="D231" s="27">
        <v>37</v>
      </c>
      <c r="E231" s="27">
        <v>1</v>
      </c>
      <c r="F231" s="27">
        <v>5</v>
      </c>
      <c r="G231" s="27">
        <v>25</v>
      </c>
      <c r="H231" s="27">
        <v>29</v>
      </c>
      <c r="I231" s="27"/>
      <c r="J231" s="93">
        <v>29</v>
      </c>
      <c r="K231" s="27">
        <v>34</v>
      </c>
      <c r="L231" s="27">
        <v>13</v>
      </c>
      <c r="M231" s="27">
        <v>28</v>
      </c>
      <c r="N231" s="28">
        <v>25</v>
      </c>
      <c r="O231" s="27">
        <v>30</v>
      </c>
      <c r="P231" s="29">
        <f aca="true" t="shared" si="36" ref="P231:P244">SUM(C231:O231)</f>
        <v>280</v>
      </c>
    </row>
    <row r="232" spans="1:16" ht="12.75">
      <c r="A232" s="69">
        <v>2</v>
      </c>
      <c r="B232" s="70" t="s">
        <v>41</v>
      </c>
      <c r="C232" s="26">
        <v>7</v>
      </c>
      <c r="D232" s="27">
        <v>22</v>
      </c>
      <c r="E232" s="27">
        <v>2</v>
      </c>
      <c r="F232" s="27">
        <v>3</v>
      </c>
      <c r="G232" s="27">
        <v>20</v>
      </c>
      <c r="H232" s="27">
        <v>7</v>
      </c>
      <c r="I232" s="27">
        <v>1</v>
      </c>
      <c r="J232" s="93">
        <v>13</v>
      </c>
      <c r="K232" s="27">
        <v>10</v>
      </c>
      <c r="L232" s="27">
        <v>12</v>
      </c>
      <c r="M232" s="27">
        <v>11</v>
      </c>
      <c r="N232" s="28">
        <v>3</v>
      </c>
      <c r="O232" s="27">
        <v>19</v>
      </c>
      <c r="P232" s="29">
        <f t="shared" si="36"/>
        <v>130</v>
      </c>
    </row>
    <row r="233" spans="1:16" ht="12.75">
      <c r="A233" s="69">
        <v>3</v>
      </c>
      <c r="B233" s="70" t="s">
        <v>45</v>
      </c>
      <c r="C233" s="26">
        <v>0</v>
      </c>
      <c r="D233" s="27"/>
      <c r="E233" s="27">
        <v>1</v>
      </c>
      <c r="F233" s="27"/>
      <c r="G233" s="27"/>
      <c r="H233" s="27">
        <v>1</v>
      </c>
      <c r="I233" s="27"/>
      <c r="J233" s="93"/>
      <c r="K233" s="27"/>
      <c r="L233" s="27">
        <v>3</v>
      </c>
      <c r="M233" s="27">
        <v>2</v>
      </c>
      <c r="N233" s="28">
        <v>1</v>
      </c>
      <c r="O233" s="27"/>
      <c r="P233" s="29">
        <f t="shared" si="36"/>
        <v>8</v>
      </c>
    </row>
    <row r="234" spans="1:16" ht="12.75">
      <c r="A234" s="69">
        <v>4</v>
      </c>
      <c r="B234" s="70" t="s">
        <v>206</v>
      </c>
      <c r="C234" s="26">
        <v>23</v>
      </c>
      <c r="D234" s="27">
        <v>24</v>
      </c>
      <c r="E234" s="27"/>
      <c r="F234" s="27">
        <v>3</v>
      </c>
      <c r="G234" s="27">
        <v>17</v>
      </c>
      <c r="H234" s="27">
        <v>15</v>
      </c>
      <c r="I234" s="27">
        <v>1</v>
      </c>
      <c r="J234" s="93">
        <v>25</v>
      </c>
      <c r="K234" s="27">
        <v>20</v>
      </c>
      <c r="L234" s="27">
        <v>5</v>
      </c>
      <c r="M234" s="27">
        <v>23</v>
      </c>
      <c r="N234" s="28">
        <v>13</v>
      </c>
      <c r="O234" s="27">
        <v>16</v>
      </c>
      <c r="P234" s="29">
        <f t="shared" si="36"/>
        <v>185</v>
      </c>
    </row>
    <row r="235" spans="1:16" ht="12.75">
      <c r="A235" s="69">
        <v>5</v>
      </c>
      <c r="B235" s="70" t="s">
        <v>43</v>
      </c>
      <c r="C235" s="26">
        <v>2</v>
      </c>
      <c r="D235" s="27">
        <v>6</v>
      </c>
      <c r="E235" s="27">
        <v>1</v>
      </c>
      <c r="F235" s="27">
        <v>2</v>
      </c>
      <c r="G235" s="27">
        <v>3</v>
      </c>
      <c r="H235" s="27">
        <v>2</v>
      </c>
      <c r="I235" s="27"/>
      <c r="J235" s="93">
        <v>5</v>
      </c>
      <c r="K235" s="27">
        <v>2</v>
      </c>
      <c r="L235" s="27">
        <v>2</v>
      </c>
      <c r="M235" s="27">
        <v>4</v>
      </c>
      <c r="N235" s="28"/>
      <c r="O235" s="27"/>
      <c r="P235" s="29">
        <f t="shared" si="36"/>
        <v>29</v>
      </c>
    </row>
    <row r="236" spans="1:16" ht="12.75">
      <c r="A236" s="69">
        <v>6</v>
      </c>
      <c r="B236" s="70" t="s">
        <v>207</v>
      </c>
      <c r="C236" s="26"/>
      <c r="D236" s="27"/>
      <c r="E236" s="27"/>
      <c r="F236" s="27"/>
      <c r="G236" s="27">
        <v>3</v>
      </c>
      <c r="H236" s="27">
        <v>1</v>
      </c>
      <c r="I236" s="27"/>
      <c r="J236" s="93">
        <v>2</v>
      </c>
      <c r="K236" s="27"/>
      <c r="L236" s="27"/>
      <c r="M236" s="27"/>
      <c r="N236" s="28"/>
      <c r="O236" s="27"/>
      <c r="P236" s="29">
        <f t="shared" si="36"/>
        <v>6</v>
      </c>
    </row>
    <row r="237" spans="1:16" ht="12.75">
      <c r="A237" s="69">
        <v>7</v>
      </c>
      <c r="B237" s="70" t="s">
        <v>208</v>
      </c>
      <c r="C237" s="26"/>
      <c r="D237" s="27"/>
      <c r="E237" s="27"/>
      <c r="F237" s="27"/>
      <c r="G237" s="27"/>
      <c r="H237" s="27">
        <v>1</v>
      </c>
      <c r="I237" s="27"/>
      <c r="J237" s="93"/>
      <c r="K237" s="27"/>
      <c r="L237" s="27"/>
      <c r="M237" s="27"/>
      <c r="N237" s="28"/>
      <c r="O237" s="27">
        <v>1</v>
      </c>
      <c r="P237" s="29">
        <f t="shared" si="36"/>
        <v>2</v>
      </c>
    </row>
    <row r="238" spans="1:16" ht="12.75">
      <c r="A238" s="69">
        <v>8</v>
      </c>
      <c r="B238" s="70" t="s">
        <v>42</v>
      </c>
      <c r="C238" s="26">
        <v>3</v>
      </c>
      <c r="D238" s="27">
        <v>11</v>
      </c>
      <c r="E238" s="27">
        <v>2</v>
      </c>
      <c r="F238" s="27"/>
      <c r="G238" s="27">
        <v>8</v>
      </c>
      <c r="H238" s="27">
        <v>8</v>
      </c>
      <c r="I238" s="27"/>
      <c r="J238" s="93">
        <v>2</v>
      </c>
      <c r="K238" s="27">
        <v>8</v>
      </c>
      <c r="L238" s="27">
        <v>3</v>
      </c>
      <c r="M238" s="27">
        <v>9</v>
      </c>
      <c r="N238" s="28">
        <v>9</v>
      </c>
      <c r="O238" s="27">
        <v>11</v>
      </c>
      <c r="P238" s="29">
        <f t="shared" si="36"/>
        <v>74</v>
      </c>
    </row>
    <row r="239" spans="1:16" ht="12.75">
      <c r="A239" s="69">
        <v>9</v>
      </c>
      <c r="B239" s="70" t="s">
        <v>209</v>
      </c>
      <c r="C239" s="26"/>
      <c r="D239" s="27"/>
      <c r="E239" s="27"/>
      <c r="F239" s="27"/>
      <c r="G239" s="27"/>
      <c r="H239" s="27"/>
      <c r="I239" s="27"/>
      <c r="J239" s="93"/>
      <c r="K239" s="27"/>
      <c r="L239" s="27"/>
      <c r="M239" s="27"/>
      <c r="N239" s="28"/>
      <c r="O239" s="27"/>
      <c r="P239" s="29">
        <f t="shared" si="36"/>
        <v>0</v>
      </c>
    </row>
    <row r="240" spans="1:16" ht="12.75">
      <c r="A240" s="69">
        <v>10</v>
      </c>
      <c r="B240" s="70" t="s">
        <v>44</v>
      </c>
      <c r="C240" s="26"/>
      <c r="D240" s="27"/>
      <c r="E240" s="27"/>
      <c r="F240" s="27"/>
      <c r="G240" s="27"/>
      <c r="H240" s="27"/>
      <c r="I240" s="27"/>
      <c r="J240" s="93"/>
      <c r="K240" s="27"/>
      <c r="L240" s="27"/>
      <c r="M240" s="27"/>
      <c r="N240" s="28"/>
      <c r="O240" s="27"/>
      <c r="P240" s="29">
        <f t="shared" si="36"/>
        <v>0</v>
      </c>
    </row>
    <row r="241" spans="1:16" ht="12.75">
      <c r="A241" s="69">
        <v>11</v>
      </c>
      <c r="B241" s="70" t="s">
        <v>210</v>
      </c>
      <c r="C241" s="26"/>
      <c r="D241" s="27">
        <v>2</v>
      </c>
      <c r="E241" s="27"/>
      <c r="F241" s="27"/>
      <c r="G241" s="27">
        <v>2</v>
      </c>
      <c r="H241" s="27"/>
      <c r="I241" s="27"/>
      <c r="J241" s="93">
        <v>1</v>
      </c>
      <c r="K241" s="27">
        <v>1</v>
      </c>
      <c r="L241" s="27">
        <v>1</v>
      </c>
      <c r="M241" s="27">
        <v>3</v>
      </c>
      <c r="N241" s="28">
        <v>1</v>
      </c>
      <c r="O241" s="27"/>
      <c r="P241" s="29">
        <f t="shared" si="36"/>
        <v>11</v>
      </c>
    </row>
    <row r="242" spans="1:16" ht="12.75">
      <c r="A242" s="69">
        <v>12</v>
      </c>
      <c r="B242" s="70" t="s">
        <v>211</v>
      </c>
      <c r="C242" s="26">
        <v>6</v>
      </c>
      <c r="D242" s="27">
        <v>1</v>
      </c>
      <c r="E242" s="27"/>
      <c r="F242" s="27">
        <v>1</v>
      </c>
      <c r="G242" s="27">
        <v>8</v>
      </c>
      <c r="H242" s="27">
        <v>2</v>
      </c>
      <c r="I242" s="27"/>
      <c r="J242" s="93">
        <v>9</v>
      </c>
      <c r="K242" s="27">
        <v>3</v>
      </c>
      <c r="L242" s="27">
        <v>1</v>
      </c>
      <c r="M242" s="27"/>
      <c r="N242" s="28">
        <v>2</v>
      </c>
      <c r="O242" s="27"/>
      <c r="P242" s="29">
        <f t="shared" si="36"/>
        <v>33</v>
      </c>
    </row>
    <row r="243" spans="1:16" ht="12.75">
      <c r="A243" s="69">
        <v>13</v>
      </c>
      <c r="B243" s="70" t="s">
        <v>212</v>
      </c>
      <c r="C243" s="26">
        <v>3</v>
      </c>
      <c r="D243" s="27">
        <v>1</v>
      </c>
      <c r="E243" s="27"/>
      <c r="F243" s="27">
        <v>1</v>
      </c>
      <c r="G243" s="27">
        <v>4</v>
      </c>
      <c r="H243" s="27"/>
      <c r="I243" s="27"/>
      <c r="J243" s="93">
        <v>7</v>
      </c>
      <c r="K243" s="27">
        <v>3</v>
      </c>
      <c r="L243" s="27"/>
      <c r="M243" s="27">
        <v>1</v>
      </c>
      <c r="N243" s="28">
        <v>1</v>
      </c>
      <c r="O243" s="27">
        <v>5</v>
      </c>
      <c r="P243" s="29">
        <f t="shared" si="36"/>
        <v>26</v>
      </c>
    </row>
    <row r="244" spans="1:16" ht="13.5" thickBot="1">
      <c r="A244" s="69">
        <v>14</v>
      </c>
      <c r="B244" s="70" t="s">
        <v>213</v>
      </c>
      <c r="C244" s="26">
        <v>1</v>
      </c>
      <c r="D244" s="27"/>
      <c r="E244" s="27"/>
      <c r="F244" s="27">
        <v>2</v>
      </c>
      <c r="G244" s="27">
        <v>1</v>
      </c>
      <c r="H244" s="27">
        <v>1</v>
      </c>
      <c r="I244" s="27">
        <v>1</v>
      </c>
      <c r="J244" s="93">
        <v>2</v>
      </c>
      <c r="K244" s="27">
        <v>1</v>
      </c>
      <c r="L244" s="27">
        <v>4</v>
      </c>
      <c r="M244" s="27">
        <v>5</v>
      </c>
      <c r="N244" s="28"/>
      <c r="O244" s="27">
        <v>2</v>
      </c>
      <c r="P244" s="29">
        <f t="shared" si="36"/>
        <v>20</v>
      </c>
    </row>
    <row r="245" spans="1:16" ht="13.5" thickBot="1">
      <c r="A245" s="30"/>
      <c r="B245" s="6"/>
      <c r="C245" s="36">
        <f aca="true" t="shared" si="37" ref="C245:P245">SUM(C231:C244)</f>
        <v>69</v>
      </c>
      <c r="D245" s="36">
        <f t="shared" si="37"/>
        <v>104</v>
      </c>
      <c r="E245" s="36">
        <f t="shared" si="37"/>
        <v>7</v>
      </c>
      <c r="F245" s="36">
        <f t="shared" si="37"/>
        <v>17</v>
      </c>
      <c r="G245" s="36">
        <f t="shared" si="37"/>
        <v>91</v>
      </c>
      <c r="H245" s="36">
        <f t="shared" si="37"/>
        <v>67</v>
      </c>
      <c r="I245" s="36">
        <f t="shared" si="37"/>
        <v>3</v>
      </c>
      <c r="J245" s="36">
        <f t="shared" si="37"/>
        <v>95</v>
      </c>
      <c r="K245" s="36">
        <f t="shared" si="37"/>
        <v>82</v>
      </c>
      <c r="L245" s="36">
        <f t="shared" si="37"/>
        <v>44</v>
      </c>
      <c r="M245" s="36">
        <f t="shared" si="37"/>
        <v>86</v>
      </c>
      <c r="N245" s="36">
        <f t="shared" si="37"/>
        <v>55</v>
      </c>
      <c r="O245" s="36">
        <f t="shared" si="37"/>
        <v>84</v>
      </c>
      <c r="P245" s="36">
        <f t="shared" si="37"/>
        <v>804</v>
      </c>
    </row>
  </sheetData>
  <mergeCells count="2">
    <mergeCell ref="D5:F5"/>
    <mergeCell ref="G5:J5"/>
  </mergeCells>
  <printOptions/>
  <pageMargins left="0.3937007874015748" right="0.1968503937007874" top="0.58" bottom="0.41" header="0.17" footer="0.18"/>
  <pageSetup horizontalDpi="600" verticalDpi="600" orientation="landscape" paperSize="9" scale="84" r:id="rId1"/>
  <headerFooter alignWithMargins="0">
    <oddHeader>&amp;L&amp;F&amp;CCOMUNE DI SCARPERIA (FI)
Ufficio elettorale&amp;R&amp;A</oddHeader>
    <oddFooter>&amp;L&amp;D</oddFooter>
  </headerFooter>
  <rowBreaks count="6" manualBreakCount="6">
    <brk id="30" max="255" man="1"/>
    <brk id="71" max="255" man="1"/>
    <brk id="110" max="255" man="1"/>
    <brk id="149" max="255" man="1"/>
    <brk id="188" max="255" man="1"/>
    <brk id="227" max="25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Scarperia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utente</cp:lastModifiedBy>
  <cp:lastPrinted>2014-05-20T13:21:16Z</cp:lastPrinted>
  <dcterms:created xsi:type="dcterms:W3CDTF">2000-04-13T07:31:05Z</dcterms:created>
  <dcterms:modified xsi:type="dcterms:W3CDTF">2014-05-26T01:09:13Z</dcterms:modified>
  <cp:category/>
  <cp:version/>
  <cp:contentType/>
  <cp:contentStatus/>
</cp:coreProperties>
</file>