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492" activeTab="0"/>
  </bookViews>
  <sheets>
    <sheet name="votaz. sindaco" sheetId="1" r:id="rId1"/>
  </sheets>
  <definedNames>
    <definedName name="_xlnm.Print_Area" localSheetId="0">'votaz. sindaco'!$A$1:$Q$31</definedName>
  </definedNames>
  <calcPr fullCalcOnLoad="1"/>
</workbook>
</file>

<file path=xl/sharedStrings.xml><?xml version="1.0" encoding="utf-8"?>
<sst xmlns="http://schemas.openxmlformats.org/spreadsheetml/2006/main" count="24" uniqueCount="23">
  <si>
    <t>maschi</t>
  </si>
  <si>
    <t>femmine</t>
  </si>
  <si>
    <t>totale</t>
  </si>
  <si>
    <t>VOTANTI</t>
  </si>
  <si>
    <t>TOTALI</t>
  </si>
  <si>
    <t>%</t>
  </si>
  <si>
    <t>voti validi</t>
  </si>
  <si>
    <t>bianche</t>
  </si>
  <si>
    <t>nulle</t>
  </si>
  <si>
    <t>sezioni</t>
  </si>
  <si>
    <t>TOTALE</t>
  </si>
  <si>
    <t>VOTI  VALIDI</t>
  </si>
  <si>
    <t>CANDIDATI SINDACO</t>
  </si>
  <si>
    <t>PERCENTUALE</t>
  </si>
  <si>
    <t>FEDERICO IGNESTI</t>
  </si>
  <si>
    <t>RIPARTIZIONE SEGGI</t>
  </si>
  <si>
    <t>elettori</t>
  </si>
  <si>
    <t>contestate e non assegnate</t>
  </si>
  <si>
    <t xml:space="preserve">VOTI   </t>
  </si>
  <si>
    <t>LUCA PARRINI</t>
  </si>
  <si>
    <t>TATIANA BERTINI</t>
  </si>
  <si>
    <t>MICHELANGELO MARSILI</t>
  </si>
  <si>
    <t>RISULTATI COMUNALI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</si>
</sst>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_ ;\-#,##0\ "/>
    <numFmt numFmtId="172" formatCode="0.0%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1" xfId="16" applyNumberFormat="1" applyFont="1" applyBorder="1" applyAlignment="1">
      <alignment horizontal="center"/>
    </xf>
    <xf numFmtId="171" fontId="0" fillId="0" borderId="2" xfId="16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3" xfId="17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" fontId="0" fillId="0" borderId="1" xfId="16" applyNumberFormat="1" applyFont="1" applyFill="1" applyBorder="1" applyAlignment="1">
      <alignment horizontal="center"/>
    </xf>
    <xf numFmtId="1" fontId="0" fillId="0" borderId="2" xfId="16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72" fontId="0" fillId="2" borderId="9" xfId="17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0" fontId="2" fillId="3" borderId="9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2" borderId="2" xfId="16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0" fontId="2" fillId="3" borderId="1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72" fontId="0" fillId="2" borderId="1" xfId="17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3" borderId="1" xfId="16" applyNumberFormat="1" applyFont="1" applyFill="1" applyBorder="1" applyAlignment="1">
      <alignment horizontal="center"/>
    </xf>
    <xf numFmtId="1" fontId="0" fillId="5" borderId="16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1" fontId="0" fillId="5" borderId="17" xfId="0" applyNumberFormat="1" applyFont="1" applyFill="1" applyBorder="1" applyAlignment="1">
      <alignment horizontal="center"/>
    </xf>
    <xf numFmtId="1" fontId="5" fillId="0" borderId="2" xfId="16" applyNumberFormat="1" applyFont="1" applyBorder="1" applyAlignment="1">
      <alignment horizontal="right"/>
    </xf>
    <xf numFmtId="1" fontId="5" fillId="0" borderId="18" xfId="16" applyNumberFormat="1" applyFont="1" applyBorder="1" applyAlignment="1">
      <alignment horizontal="right"/>
    </xf>
    <xf numFmtId="1" fontId="6" fillId="0" borderId="2" xfId="16" applyNumberFormat="1" applyFont="1" applyBorder="1" applyAlignment="1">
      <alignment horizontal="right"/>
    </xf>
    <xf numFmtId="1" fontId="6" fillId="0" borderId="18" xfId="16" applyNumberFormat="1" applyFont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7"/>
  <sheetViews>
    <sheetView tabSelected="1" zoomScale="85" zoomScaleNormal="85" workbookViewId="0" topLeftCell="B1">
      <selection activeCell="K27" sqref="K27:N31"/>
    </sheetView>
  </sheetViews>
  <sheetFormatPr defaultColWidth="9.140625" defaultRowHeight="12.75"/>
  <cols>
    <col min="1" max="1" width="8.140625" style="1" customWidth="1"/>
    <col min="2" max="2" width="9.140625" style="1" customWidth="1"/>
    <col min="3" max="3" width="7.00390625" style="1" customWidth="1"/>
    <col min="4" max="4" width="8.00390625" style="1" customWidth="1"/>
    <col min="5" max="5" width="7.140625" style="1" customWidth="1"/>
    <col min="6" max="6" width="7.421875" style="1" bestFit="1" customWidth="1"/>
    <col min="7" max="7" width="6.140625" style="1" customWidth="1"/>
    <col min="8" max="8" width="8.7109375" style="1" bestFit="1" customWidth="1"/>
    <col min="9" max="9" width="6.8515625" style="1" bestFit="1" customWidth="1"/>
    <col min="10" max="10" width="12.8515625" style="1" customWidth="1"/>
    <col min="11" max="11" width="10.421875" style="1" customWidth="1"/>
    <col min="12" max="12" width="10.8515625" style="1" customWidth="1"/>
    <col min="13" max="13" width="11.8515625" style="1" customWidth="1"/>
    <col min="14" max="14" width="16.140625" style="1" customWidth="1"/>
    <col min="15" max="15" width="8.00390625" style="1" customWidth="1"/>
    <col min="16" max="16" width="8.7109375" style="1" bestFit="1" customWidth="1"/>
    <col min="17" max="17" width="11.28125" style="10" customWidth="1"/>
    <col min="18" max="16384" width="9.140625" style="1" customWidth="1"/>
  </cols>
  <sheetData>
    <row r="4" ht="20.25">
      <c r="G4" s="7" t="s">
        <v>22</v>
      </c>
    </row>
    <row r="6" ht="13.5" thickBot="1"/>
    <row r="7" spans="1:16" ht="25.5" customHeight="1" thickBot="1">
      <c r="A7" s="29" t="s">
        <v>9</v>
      </c>
      <c r="B7" s="50" t="s">
        <v>16</v>
      </c>
      <c r="C7" s="63" t="s">
        <v>3</v>
      </c>
      <c r="D7" s="63"/>
      <c r="E7" s="63"/>
      <c r="F7" s="64"/>
      <c r="G7" s="68" t="s">
        <v>18</v>
      </c>
      <c r="H7" s="69"/>
      <c r="I7" s="69"/>
      <c r="J7" s="70"/>
      <c r="K7" s="65" t="s">
        <v>12</v>
      </c>
      <c r="L7" s="66"/>
      <c r="M7" s="66"/>
      <c r="N7" s="66"/>
      <c r="O7" s="67"/>
      <c r="P7" s="39" t="s">
        <v>10</v>
      </c>
    </row>
    <row r="8" spans="1:17" s="6" customFormat="1" ht="33" customHeight="1" thickBot="1">
      <c r="A8" s="12"/>
      <c r="B8" s="13"/>
      <c r="C8" s="30" t="s">
        <v>0</v>
      </c>
      <c r="D8" s="31" t="s">
        <v>1</v>
      </c>
      <c r="E8" s="31" t="s">
        <v>2</v>
      </c>
      <c r="F8" s="32" t="s">
        <v>5</v>
      </c>
      <c r="G8" s="33" t="s">
        <v>6</v>
      </c>
      <c r="H8" s="34" t="s">
        <v>7</v>
      </c>
      <c r="I8" s="34" t="s">
        <v>8</v>
      </c>
      <c r="J8" s="51" t="s">
        <v>17</v>
      </c>
      <c r="K8" s="36" t="s">
        <v>19</v>
      </c>
      <c r="L8" s="36" t="s">
        <v>20</v>
      </c>
      <c r="M8" s="36" t="s">
        <v>14</v>
      </c>
      <c r="N8" s="36" t="s">
        <v>21</v>
      </c>
      <c r="O8" s="15" t="s">
        <v>11</v>
      </c>
      <c r="P8" s="40" t="s">
        <v>3</v>
      </c>
      <c r="Q8" s="38"/>
    </row>
    <row r="9" spans="1:17" ht="12.75">
      <c r="A9" s="2">
        <v>1</v>
      </c>
      <c r="B9" s="17">
        <v>853</v>
      </c>
      <c r="C9" s="58">
        <v>310</v>
      </c>
      <c r="D9" s="60">
        <v>290</v>
      </c>
      <c r="E9" s="28">
        <f>SUM(C9:D9)</f>
        <v>600</v>
      </c>
      <c r="F9" s="37">
        <f>(E9/B9)</f>
        <v>0.7033997655334114</v>
      </c>
      <c r="G9" s="54">
        <f>O9</f>
        <v>567</v>
      </c>
      <c r="H9" s="19">
        <v>15</v>
      </c>
      <c r="I9" s="19">
        <v>18</v>
      </c>
      <c r="J9" s="19"/>
      <c r="K9" s="19">
        <v>108</v>
      </c>
      <c r="L9" s="19">
        <v>16</v>
      </c>
      <c r="M9" s="19">
        <v>379</v>
      </c>
      <c r="N9" s="19">
        <v>64</v>
      </c>
      <c r="O9" s="20">
        <f>K9+L9+M9+N9</f>
        <v>567</v>
      </c>
      <c r="P9" s="21">
        <f aca="true" t="shared" si="0" ref="P9:P21">H9+I9+J9+O9</f>
        <v>600</v>
      </c>
      <c r="Q9" s="27"/>
    </row>
    <row r="10" spans="1:17" ht="12.75">
      <c r="A10" s="3">
        <v>2</v>
      </c>
      <c r="B10" s="18">
        <v>993</v>
      </c>
      <c r="C10" s="58">
        <v>386</v>
      </c>
      <c r="D10" s="60">
        <v>400</v>
      </c>
      <c r="E10" s="28">
        <f aca="true" t="shared" si="1" ref="E10:E21">SUM(C10:D10)</f>
        <v>786</v>
      </c>
      <c r="F10" s="37">
        <f aca="true" t="shared" si="2" ref="F10:F21">(E10/B10)</f>
        <v>0.7915407854984894</v>
      </c>
      <c r="G10" s="54">
        <f aca="true" t="shared" si="3" ref="G10:G21">O10</f>
        <v>761</v>
      </c>
      <c r="H10" s="22">
        <v>12</v>
      </c>
      <c r="I10" s="22">
        <v>13</v>
      </c>
      <c r="J10" s="22"/>
      <c r="K10" s="22">
        <v>86</v>
      </c>
      <c r="L10" s="22">
        <v>44</v>
      </c>
      <c r="M10" s="22">
        <v>555</v>
      </c>
      <c r="N10" s="22">
        <v>76</v>
      </c>
      <c r="O10" s="20">
        <f>K10+L10+M10+N10</f>
        <v>761</v>
      </c>
      <c r="P10" s="21">
        <f t="shared" si="0"/>
        <v>786</v>
      </c>
      <c r="Q10" s="27"/>
    </row>
    <row r="11" spans="1:17" ht="12.75">
      <c r="A11" s="3">
        <v>3</v>
      </c>
      <c r="B11" s="18">
        <v>406</v>
      </c>
      <c r="C11" s="58">
        <v>140</v>
      </c>
      <c r="D11" s="60">
        <v>127</v>
      </c>
      <c r="E11" s="28">
        <f t="shared" si="1"/>
        <v>267</v>
      </c>
      <c r="F11" s="37">
        <f t="shared" si="2"/>
        <v>0.6576354679802956</v>
      </c>
      <c r="G11" s="54">
        <f t="shared" si="3"/>
        <v>245</v>
      </c>
      <c r="H11" s="22">
        <v>10</v>
      </c>
      <c r="I11" s="22">
        <v>12</v>
      </c>
      <c r="J11" s="22"/>
      <c r="K11" s="22">
        <v>34</v>
      </c>
      <c r="L11" s="22">
        <v>20</v>
      </c>
      <c r="M11" s="22">
        <v>150</v>
      </c>
      <c r="N11" s="22">
        <v>41</v>
      </c>
      <c r="O11" s="20">
        <f>K11+L11+M11+N11</f>
        <v>245</v>
      </c>
      <c r="P11" s="21">
        <f t="shared" si="0"/>
        <v>267</v>
      </c>
      <c r="Q11" s="27"/>
    </row>
    <row r="12" spans="1:17" ht="12.75">
      <c r="A12" s="3">
        <v>4</v>
      </c>
      <c r="B12" s="18">
        <v>257</v>
      </c>
      <c r="C12" s="58">
        <v>106</v>
      </c>
      <c r="D12" s="60">
        <v>99</v>
      </c>
      <c r="E12" s="28">
        <f t="shared" si="1"/>
        <v>205</v>
      </c>
      <c r="F12" s="37">
        <f t="shared" si="2"/>
        <v>0.7976653696498055</v>
      </c>
      <c r="G12" s="54">
        <f t="shared" si="3"/>
        <v>192</v>
      </c>
      <c r="H12" s="22">
        <v>6</v>
      </c>
      <c r="I12" s="22">
        <v>7</v>
      </c>
      <c r="J12" s="22"/>
      <c r="K12" s="22">
        <v>22</v>
      </c>
      <c r="L12" s="22">
        <v>11</v>
      </c>
      <c r="M12" s="22">
        <v>120</v>
      </c>
      <c r="N12" s="22">
        <v>39</v>
      </c>
      <c r="O12" s="20">
        <f>K12+L12+M12+N12</f>
        <v>192</v>
      </c>
      <c r="P12" s="21">
        <f t="shared" si="0"/>
        <v>205</v>
      </c>
      <c r="Q12" s="27"/>
    </row>
    <row r="13" spans="1:17" ht="12.75">
      <c r="A13" s="3">
        <v>5</v>
      </c>
      <c r="B13" s="18">
        <v>896</v>
      </c>
      <c r="C13" s="58">
        <v>357</v>
      </c>
      <c r="D13" s="60">
        <v>321</v>
      </c>
      <c r="E13" s="28">
        <f t="shared" si="1"/>
        <v>678</v>
      </c>
      <c r="F13" s="37">
        <f t="shared" si="2"/>
        <v>0.7566964285714286</v>
      </c>
      <c r="G13" s="54">
        <f t="shared" si="3"/>
        <v>654</v>
      </c>
      <c r="H13" s="22">
        <v>12</v>
      </c>
      <c r="I13" s="22">
        <v>12</v>
      </c>
      <c r="J13" s="22"/>
      <c r="K13" s="22">
        <v>75</v>
      </c>
      <c r="L13" s="22">
        <v>63</v>
      </c>
      <c r="M13" s="22">
        <v>433</v>
      </c>
      <c r="N13" s="22">
        <v>83</v>
      </c>
      <c r="O13" s="20">
        <f>K13+L13+M13+N13</f>
        <v>654</v>
      </c>
      <c r="P13" s="21">
        <f t="shared" si="0"/>
        <v>678</v>
      </c>
      <c r="Q13" s="27"/>
    </row>
    <row r="14" spans="1:17" ht="12.75">
      <c r="A14" s="2">
        <v>6</v>
      </c>
      <c r="B14" s="18">
        <v>898</v>
      </c>
      <c r="C14" s="58">
        <v>362</v>
      </c>
      <c r="D14" s="60">
        <v>348</v>
      </c>
      <c r="E14" s="28">
        <f t="shared" si="1"/>
        <v>710</v>
      </c>
      <c r="F14" s="37">
        <f t="shared" si="2"/>
        <v>0.7906458797327395</v>
      </c>
      <c r="G14" s="54">
        <f t="shared" si="3"/>
        <v>687</v>
      </c>
      <c r="H14" s="22">
        <v>14</v>
      </c>
      <c r="I14" s="22">
        <v>9</v>
      </c>
      <c r="J14" s="22"/>
      <c r="K14" s="22">
        <v>72</v>
      </c>
      <c r="L14" s="22">
        <v>32</v>
      </c>
      <c r="M14" s="22">
        <v>510</v>
      </c>
      <c r="N14" s="22">
        <v>73</v>
      </c>
      <c r="O14" s="20">
        <f aca="true" t="shared" si="4" ref="O14:O20">K14+L14+M14+N14</f>
        <v>687</v>
      </c>
      <c r="P14" s="21">
        <f aca="true" t="shared" si="5" ref="P14:P20">H14+I14+J14+O14</f>
        <v>710</v>
      </c>
      <c r="Q14" s="27"/>
    </row>
    <row r="15" spans="1:17" ht="12.75">
      <c r="A15" s="3">
        <v>7</v>
      </c>
      <c r="B15" s="18">
        <v>81</v>
      </c>
      <c r="C15" s="58">
        <v>32</v>
      </c>
      <c r="D15" s="60">
        <v>32</v>
      </c>
      <c r="E15" s="28">
        <f t="shared" si="1"/>
        <v>64</v>
      </c>
      <c r="F15" s="37">
        <f t="shared" si="2"/>
        <v>0.7901234567901234</v>
      </c>
      <c r="G15" s="54">
        <f t="shared" si="3"/>
        <v>63</v>
      </c>
      <c r="H15" s="22">
        <v>1</v>
      </c>
      <c r="I15" s="22">
        <v>0</v>
      </c>
      <c r="J15" s="22"/>
      <c r="K15" s="22">
        <v>7</v>
      </c>
      <c r="L15" s="22">
        <v>4</v>
      </c>
      <c r="M15" s="22">
        <v>40</v>
      </c>
      <c r="N15" s="22">
        <v>12</v>
      </c>
      <c r="O15" s="20">
        <f t="shared" si="4"/>
        <v>63</v>
      </c>
      <c r="P15" s="21">
        <f t="shared" si="5"/>
        <v>64</v>
      </c>
      <c r="Q15" s="27"/>
    </row>
    <row r="16" spans="1:17" ht="12.75">
      <c r="A16" s="3">
        <v>8</v>
      </c>
      <c r="B16" s="18">
        <v>907</v>
      </c>
      <c r="C16" s="58">
        <v>346</v>
      </c>
      <c r="D16" s="60">
        <v>347</v>
      </c>
      <c r="E16" s="28">
        <f t="shared" si="1"/>
        <v>693</v>
      </c>
      <c r="F16" s="37">
        <f t="shared" si="2"/>
        <v>0.7640573318632855</v>
      </c>
      <c r="G16" s="54">
        <f t="shared" si="3"/>
        <v>669</v>
      </c>
      <c r="H16" s="22">
        <v>10</v>
      </c>
      <c r="I16" s="22">
        <v>14</v>
      </c>
      <c r="J16" s="22"/>
      <c r="K16" s="22">
        <v>74</v>
      </c>
      <c r="L16" s="22">
        <v>27</v>
      </c>
      <c r="M16" s="62">
        <v>495</v>
      </c>
      <c r="N16" s="22">
        <v>73</v>
      </c>
      <c r="O16" s="20">
        <f t="shared" si="4"/>
        <v>669</v>
      </c>
      <c r="P16" s="21">
        <f t="shared" si="5"/>
        <v>693</v>
      </c>
      <c r="Q16" s="27"/>
    </row>
    <row r="17" spans="1:17" ht="12.75">
      <c r="A17" s="3">
        <v>9</v>
      </c>
      <c r="B17" s="18">
        <v>786</v>
      </c>
      <c r="C17" s="58">
        <v>300</v>
      </c>
      <c r="D17" s="60">
        <v>342</v>
      </c>
      <c r="E17" s="28">
        <f t="shared" si="1"/>
        <v>642</v>
      </c>
      <c r="F17" s="37">
        <f t="shared" si="2"/>
        <v>0.816793893129771</v>
      </c>
      <c r="G17" s="54">
        <f t="shared" si="3"/>
        <v>610</v>
      </c>
      <c r="H17" s="22">
        <v>18</v>
      </c>
      <c r="I17" s="22">
        <v>14</v>
      </c>
      <c r="J17" s="22"/>
      <c r="K17" s="22">
        <v>110</v>
      </c>
      <c r="L17" s="22">
        <v>11</v>
      </c>
      <c r="M17" s="22">
        <v>405</v>
      </c>
      <c r="N17" s="22">
        <v>84</v>
      </c>
      <c r="O17" s="20">
        <f t="shared" si="4"/>
        <v>610</v>
      </c>
      <c r="P17" s="21">
        <f t="shared" si="5"/>
        <v>642</v>
      </c>
      <c r="Q17" s="27"/>
    </row>
    <row r="18" spans="1:17" ht="12.75">
      <c r="A18" s="3">
        <v>10</v>
      </c>
      <c r="B18" s="18">
        <v>857</v>
      </c>
      <c r="C18" s="58">
        <v>307</v>
      </c>
      <c r="D18" s="60">
        <v>325</v>
      </c>
      <c r="E18" s="28">
        <f t="shared" si="1"/>
        <v>632</v>
      </c>
      <c r="F18" s="37">
        <f t="shared" si="2"/>
        <v>0.7374562427071178</v>
      </c>
      <c r="G18" s="54">
        <f t="shared" si="3"/>
        <v>596</v>
      </c>
      <c r="H18" s="22">
        <v>17</v>
      </c>
      <c r="I18" s="22">
        <v>19</v>
      </c>
      <c r="J18" s="22"/>
      <c r="K18" s="22">
        <v>99</v>
      </c>
      <c r="L18" s="22">
        <v>48</v>
      </c>
      <c r="M18" s="22">
        <v>355</v>
      </c>
      <c r="N18" s="22">
        <v>94</v>
      </c>
      <c r="O18" s="20">
        <f t="shared" si="4"/>
        <v>596</v>
      </c>
      <c r="P18" s="21">
        <f t="shared" si="5"/>
        <v>632</v>
      </c>
      <c r="Q18" s="27"/>
    </row>
    <row r="19" spans="1:17" ht="12.75">
      <c r="A19" s="2">
        <v>11</v>
      </c>
      <c r="B19" s="18">
        <v>808</v>
      </c>
      <c r="C19" s="58">
        <v>288</v>
      </c>
      <c r="D19" s="60">
        <v>271</v>
      </c>
      <c r="E19" s="28">
        <f t="shared" si="1"/>
        <v>559</v>
      </c>
      <c r="F19" s="37">
        <f t="shared" si="2"/>
        <v>0.6918316831683168</v>
      </c>
      <c r="G19" s="54">
        <f t="shared" si="3"/>
        <v>514</v>
      </c>
      <c r="H19" s="22">
        <v>22</v>
      </c>
      <c r="I19" s="22">
        <v>23</v>
      </c>
      <c r="J19" s="22"/>
      <c r="K19" s="22">
        <v>54</v>
      </c>
      <c r="L19" s="22">
        <v>33</v>
      </c>
      <c r="M19" s="22">
        <v>359</v>
      </c>
      <c r="N19" s="22">
        <v>68</v>
      </c>
      <c r="O19" s="20">
        <f t="shared" si="4"/>
        <v>514</v>
      </c>
      <c r="P19" s="21">
        <f t="shared" si="5"/>
        <v>559</v>
      </c>
      <c r="Q19" s="27"/>
    </row>
    <row r="20" spans="1:17" ht="12.75">
      <c r="A20" s="3">
        <v>12</v>
      </c>
      <c r="B20" s="18">
        <v>817</v>
      </c>
      <c r="C20" s="58">
        <v>303</v>
      </c>
      <c r="D20" s="60">
        <v>322</v>
      </c>
      <c r="E20" s="28">
        <f t="shared" si="1"/>
        <v>625</v>
      </c>
      <c r="F20" s="37">
        <f t="shared" si="2"/>
        <v>0.7649938800489596</v>
      </c>
      <c r="G20" s="54">
        <f t="shared" si="3"/>
        <v>592</v>
      </c>
      <c r="H20" s="22">
        <v>19</v>
      </c>
      <c r="I20" s="22">
        <v>14</v>
      </c>
      <c r="J20" s="22"/>
      <c r="K20" s="22">
        <v>120</v>
      </c>
      <c r="L20" s="22">
        <v>40</v>
      </c>
      <c r="M20" s="22">
        <v>352</v>
      </c>
      <c r="N20" s="22">
        <v>80</v>
      </c>
      <c r="O20" s="20">
        <f t="shared" si="4"/>
        <v>592</v>
      </c>
      <c r="P20" s="21">
        <f t="shared" si="5"/>
        <v>625</v>
      </c>
      <c r="Q20" s="27"/>
    </row>
    <row r="21" spans="1:17" ht="12.75">
      <c r="A21" s="3">
        <v>13</v>
      </c>
      <c r="B21" s="18">
        <v>813</v>
      </c>
      <c r="C21" s="59">
        <v>313</v>
      </c>
      <c r="D21" s="61">
        <v>322</v>
      </c>
      <c r="E21" s="28">
        <f t="shared" si="1"/>
        <v>635</v>
      </c>
      <c r="F21" s="37">
        <f t="shared" si="2"/>
        <v>0.7810578105781057</v>
      </c>
      <c r="G21" s="54">
        <f t="shared" si="3"/>
        <v>609</v>
      </c>
      <c r="H21" s="22">
        <v>19</v>
      </c>
      <c r="I21" s="22">
        <v>7</v>
      </c>
      <c r="J21" s="22"/>
      <c r="K21" s="22">
        <v>75</v>
      </c>
      <c r="L21" s="22">
        <v>29</v>
      </c>
      <c r="M21" s="22">
        <v>433</v>
      </c>
      <c r="N21" s="22">
        <v>72</v>
      </c>
      <c r="O21" s="20">
        <f>K21+L21+M21+N21</f>
        <v>609</v>
      </c>
      <c r="P21" s="21">
        <f t="shared" si="0"/>
        <v>635</v>
      </c>
      <c r="Q21" s="27"/>
    </row>
    <row r="22" spans="2:17" ht="13.5" thickBot="1">
      <c r="B22" s="4"/>
      <c r="C22" s="4"/>
      <c r="D22" s="4"/>
      <c r="E22" s="4"/>
      <c r="F22" s="5"/>
      <c r="G22" s="4"/>
      <c r="Q22" s="27"/>
    </row>
    <row r="23" spans="1:17" ht="13.5" thickBot="1">
      <c r="A23" s="14" t="s">
        <v>4</v>
      </c>
      <c r="B23" s="23">
        <f aca="true" t="shared" si="6" ref="B23:O23">SUM(B9:B21)</f>
        <v>9372</v>
      </c>
      <c r="C23" s="23">
        <f t="shared" si="6"/>
        <v>3550</v>
      </c>
      <c r="D23" s="23">
        <f t="shared" si="6"/>
        <v>3546</v>
      </c>
      <c r="E23" s="23">
        <f t="shared" si="6"/>
        <v>7096</v>
      </c>
      <c r="F23" s="24">
        <f>(E23/B23)</f>
        <v>0.7571489543320529</v>
      </c>
      <c r="G23" s="23">
        <f t="shared" si="6"/>
        <v>6759</v>
      </c>
      <c r="H23" s="23">
        <f t="shared" si="6"/>
        <v>175</v>
      </c>
      <c r="I23" s="23">
        <f t="shared" si="6"/>
        <v>162</v>
      </c>
      <c r="J23" s="23">
        <f t="shared" si="6"/>
        <v>0</v>
      </c>
      <c r="K23" s="25">
        <f t="shared" si="6"/>
        <v>936</v>
      </c>
      <c r="L23" s="25">
        <f t="shared" si="6"/>
        <v>378</v>
      </c>
      <c r="M23" s="25">
        <f t="shared" si="6"/>
        <v>4586</v>
      </c>
      <c r="N23" s="25">
        <f t="shared" si="6"/>
        <v>859</v>
      </c>
      <c r="O23" s="23">
        <f t="shared" si="6"/>
        <v>6759</v>
      </c>
      <c r="P23" s="23">
        <f>SUM(P9:P21)</f>
        <v>7096</v>
      </c>
      <c r="Q23" s="27"/>
    </row>
    <row r="24" ht="13.5" thickBot="1"/>
    <row r="25" spans="1:16" ht="13.5" thickBot="1">
      <c r="A25" s="9" t="s">
        <v>13</v>
      </c>
      <c r="B25" s="8"/>
      <c r="C25" s="8"/>
      <c r="D25" s="8"/>
      <c r="E25" s="8"/>
      <c r="F25" s="8"/>
      <c r="G25" s="8"/>
      <c r="H25" s="8"/>
      <c r="I25" s="8"/>
      <c r="J25" s="16"/>
      <c r="K25" s="26">
        <f>K23/O23</f>
        <v>0.1384820239680426</v>
      </c>
      <c r="L25" s="26">
        <f>L23/O23</f>
        <v>0.0559254327563249</v>
      </c>
      <c r="M25" s="26">
        <f>M23/O23</f>
        <v>0.6785027370912857</v>
      </c>
      <c r="N25" s="26">
        <f>N23/O23</f>
        <v>0.1270898061843468</v>
      </c>
      <c r="O25" s="26">
        <f>O23/P23</f>
        <v>0.9525084554678692</v>
      </c>
      <c r="P25" s="35">
        <f>SUM(K25:N25)</f>
        <v>1</v>
      </c>
    </row>
    <row r="26" ht="13.5" thickBot="1"/>
    <row r="27" spans="8:14" ht="12.75">
      <c r="H27" s="11" t="s">
        <v>15</v>
      </c>
      <c r="I27" s="42"/>
      <c r="J27" s="42"/>
      <c r="K27" s="47"/>
      <c r="L27" s="52"/>
      <c r="M27" s="52"/>
      <c r="N27" s="55"/>
    </row>
    <row r="28" spans="8:14" ht="12.75">
      <c r="H28" s="43"/>
      <c r="I28" s="44"/>
      <c r="J28" s="44"/>
      <c r="K28" s="48"/>
      <c r="L28" s="48"/>
      <c r="M28" s="53"/>
      <c r="N28" s="56"/>
    </row>
    <row r="29" spans="8:14" ht="12.75">
      <c r="H29" s="43"/>
      <c r="I29" s="44"/>
      <c r="J29" s="44"/>
      <c r="K29" s="48"/>
      <c r="L29" s="48"/>
      <c r="M29" s="53"/>
      <c r="N29" s="56"/>
    </row>
    <row r="30" spans="8:14" ht="12.75">
      <c r="H30" s="43"/>
      <c r="I30" s="44"/>
      <c r="J30" s="44"/>
      <c r="K30" s="48"/>
      <c r="L30" s="48"/>
      <c r="M30" s="53"/>
      <c r="N30" s="56"/>
    </row>
    <row r="31" spans="8:14" ht="13.5" thickBot="1">
      <c r="H31" s="45"/>
      <c r="I31" s="46"/>
      <c r="J31" s="46"/>
      <c r="K31" s="49"/>
      <c r="L31" s="49"/>
      <c r="M31" s="49"/>
      <c r="N31" s="57"/>
    </row>
    <row r="32" spans="11:14" ht="12.75">
      <c r="K32" s="41"/>
      <c r="L32" s="41"/>
      <c r="M32" s="41"/>
      <c r="N32" s="41"/>
    </row>
    <row r="33" spans="11:14" ht="12.75">
      <c r="K33" s="41"/>
      <c r="L33" s="41"/>
      <c r="M33" s="41"/>
      <c r="N33" s="41"/>
    </row>
    <row r="34" spans="11:14" ht="12.75">
      <c r="K34" s="41"/>
      <c r="L34" s="41"/>
      <c r="M34" s="41"/>
      <c r="N34" s="41"/>
    </row>
    <row r="35" spans="11:14" ht="12.75">
      <c r="K35" s="41"/>
      <c r="L35" s="41"/>
      <c r="M35" s="41"/>
      <c r="N35" s="41"/>
    </row>
    <row r="36" spans="11:14" ht="12.75">
      <c r="K36" s="41"/>
      <c r="L36" s="41"/>
      <c r="M36" s="41"/>
      <c r="N36" s="41"/>
    </row>
    <row r="37" spans="11:14" ht="12.75">
      <c r="K37" s="41"/>
      <c r="L37" s="41"/>
      <c r="M37" s="41"/>
      <c r="N37" s="41"/>
    </row>
  </sheetData>
  <mergeCells count="3">
    <mergeCell ref="C7:F7"/>
    <mergeCell ref="K7:O7"/>
    <mergeCell ref="G7:J7"/>
  </mergeCells>
  <printOptions/>
  <pageMargins left="0.52" right="0.22" top="0.7874015748031497" bottom="0.5905511811023623" header="0.31496062992125984" footer="0.31496062992125984"/>
  <pageSetup horizontalDpi="600" verticalDpi="600" orientation="landscape" paperSize="9" r:id="rId1"/>
  <headerFooter alignWithMargins="0">
    <oddHeader>&amp;L&amp;F&amp;CCOMUNE DI SCARPERIA (FI)
Ufficio elettorale&amp;R&amp;A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Scarperia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2015-01-13T10:15:35Z</cp:lastPrinted>
  <dcterms:created xsi:type="dcterms:W3CDTF">2000-04-13T07:31:05Z</dcterms:created>
  <dcterms:modified xsi:type="dcterms:W3CDTF">2015-01-13T10:16:35Z</dcterms:modified>
  <cp:category/>
  <cp:version/>
  <cp:contentType/>
  <cp:contentStatus/>
</cp:coreProperties>
</file>